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0B485EB7-6A1E-4FBC-844B-5E43E90AE3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2" l="1"/>
  <c r="Z12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M33" i="2" l="1"/>
  <c r="M35" i="2"/>
  <c r="M34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3" i="2"/>
  <c r="I12" i="2"/>
  <c r="M14" i="2" l="1"/>
  <c r="M36" i="2" s="1"/>
  <c r="M12" i="2"/>
  <c r="M38" i="2" l="1"/>
</calcChain>
</file>

<file path=xl/sharedStrings.xml><?xml version="1.0" encoding="utf-8"?>
<sst xmlns="http://schemas.openxmlformats.org/spreadsheetml/2006/main" count="115" uniqueCount="49">
  <si>
    <t>Name</t>
  </si>
  <si>
    <t>Arrival date</t>
  </si>
  <si>
    <t>HOTEL</t>
  </si>
  <si>
    <t>Single</t>
  </si>
  <si>
    <t>Contact mail</t>
  </si>
  <si>
    <t>Date:</t>
  </si>
  <si>
    <t>Accommodation</t>
  </si>
  <si>
    <t>No. Room</t>
  </si>
  <si>
    <t>Room type</t>
  </si>
  <si>
    <t>Function</t>
  </si>
  <si>
    <t>Departure date</t>
  </si>
  <si>
    <t>No of nights</t>
  </si>
  <si>
    <t>Total</t>
  </si>
  <si>
    <t>Athlete</t>
  </si>
  <si>
    <t>Coach</t>
  </si>
  <si>
    <t>President</t>
  </si>
  <si>
    <t>Official</t>
  </si>
  <si>
    <t>Delegation</t>
  </si>
  <si>
    <t>Travel details</t>
  </si>
  <si>
    <t>Only fill grey areas</t>
  </si>
  <si>
    <t>Country</t>
  </si>
  <si>
    <t>Price per night</t>
  </si>
  <si>
    <t>Total:</t>
  </si>
  <si>
    <t>Twin</t>
  </si>
  <si>
    <t>Payment</t>
  </si>
  <si>
    <t>Solde</t>
  </si>
  <si>
    <t>A - UNIVERSEL Single No Meals</t>
  </si>
  <si>
    <t>A - UNIVERSEL Twin Full Board</t>
  </si>
  <si>
    <t>A - UNIVERSEL Single Full Board</t>
  </si>
  <si>
    <t>A - UNIVERSEL Twin No Meals</t>
  </si>
  <si>
    <t>Full Board / No meals</t>
  </si>
  <si>
    <t>A - UNIVERSEL</t>
  </si>
  <si>
    <t>B - VERSAILLES</t>
  </si>
  <si>
    <t>Full Board</t>
  </si>
  <si>
    <t>No Meals</t>
  </si>
  <si>
    <t>B - VERSAILLES Single No Meals</t>
  </si>
  <si>
    <t>B - VERSAILLES Twin No Meals</t>
  </si>
  <si>
    <t>MONTREAL 2026</t>
  </si>
  <si>
    <t>Time</t>
  </si>
  <si>
    <t>Flight</t>
  </si>
  <si>
    <t>Transfer Airport
Yes or No</t>
  </si>
  <si>
    <t>Nicolas Gill</t>
  </si>
  <si>
    <t>yes</t>
  </si>
  <si>
    <t>BB111</t>
  </si>
  <si>
    <t>18h00</t>
  </si>
  <si>
    <t>BB112</t>
  </si>
  <si>
    <t>8h00</t>
  </si>
  <si>
    <t>exemple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</si>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</sst>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&quot;$&quot;#,##0.00"/>
    <numFmt numFmtId="166" formatCode="_(&quot;$&quot;* #,##0_);_(&quot;$&quot;* \(#,##0\);_(&quot;$&quot;* &quot;-&quot;??_);_(@_)"/>
    <numFmt numFmtId="167" formatCode="#,##0_);\(#,##0\);&quot;-&quot;_);* @_)"/>
    <numFmt numFmtId="168" formatCode="[$$-1009]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b/>
      <i/>
      <sz val="14"/>
      <color rgb="FFFFFF00"/>
      <name val="Calibri"/>
      <family val="2"/>
      <scheme val="minor"/>
    </font>
    <font>
      <b/>
      <u/>
      <sz val="12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8"/>
      <color theme="0"/>
      <name val="Segoe UI"/>
      <family val="2"/>
    </font>
    <font>
      <b/>
      <sz val="14"/>
      <color theme="0"/>
      <name val="Inherit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2" applyNumberFormat="0" applyAlignment="0" applyProtection="0"/>
    <xf numFmtId="0" fontId="6" fillId="0" borderId="0"/>
    <xf numFmtId="0" fontId="2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165" fontId="0" fillId="0" borderId="0" xfId="0" applyNumberFormat="1"/>
    <xf numFmtId="0" fontId="7" fillId="0" borderId="0" xfId="3" applyFont="1"/>
    <xf numFmtId="0" fontId="8" fillId="4" borderId="3" xfId="3" applyFont="1" applyFill="1" applyBorder="1" applyAlignment="1">
      <alignment horizontal="center"/>
    </xf>
    <xf numFmtId="0" fontId="9" fillId="0" borderId="0" xfId="3" applyFont="1"/>
    <xf numFmtId="0" fontId="9" fillId="0" borderId="0" xfId="3" applyFont="1" applyAlignment="1" applyProtection="1">
      <alignment horizontal="center"/>
      <protection locked="0"/>
    </xf>
    <xf numFmtId="165" fontId="6" fillId="0" borderId="0" xfId="3" applyNumberFormat="1"/>
    <xf numFmtId="0" fontId="10" fillId="0" borderId="0" xfId="3" applyFont="1" applyAlignment="1">
      <alignment horizontal="center"/>
    </xf>
    <xf numFmtId="14" fontId="9" fillId="0" borderId="0" xfId="3" applyNumberFormat="1" applyFont="1"/>
    <xf numFmtId="0" fontId="11" fillId="0" borderId="0" xfId="3" applyFont="1"/>
    <xf numFmtId="165" fontId="9" fillId="0" borderId="0" xfId="3" applyNumberFormat="1" applyFont="1" applyAlignment="1" applyProtection="1">
      <alignment horizontal="center"/>
      <protection locked="0"/>
    </xf>
    <xf numFmtId="0" fontId="8" fillId="0" borderId="0" xfId="3" applyFont="1"/>
    <xf numFmtId="0" fontId="6" fillId="0" borderId="0" xfId="3"/>
    <xf numFmtId="165" fontId="14" fillId="5" borderId="1" xfId="3" applyNumberFormat="1" applyFont="1" applyFill="1" applyBorder="1" applyAlignment="1">
      <alignment horizontal="center"/>
    </xf>
    <xf numFmtId="0" fontId="12" fillId="4" borderId="1" xfId="3" applyFont="1" applyFill="1" applyBorder="1" applyProtection="1">
      <protection locked="0"/>
    </xf>
    <xf numFmtId="0" fontId="15" fillId="4" borderId="1" xfId="3" applyFont="1" applyFill="1" applyBorder="1" applyAlignment="1" applyProtection="1">
      <alignment horizontal="center"/>
      <protection locked="0"/>
    </xf>
    <xf numFmtId="14" fontId="15" fillId="4" borderId="1" xfId="3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2" fillId="0" borderId="0" xfId="3" applyFont="1"/>
    <xf numFmtId="14" fontId="12" fillId="0" borderId="0" xfId="3" applyNumberFormat="1" applyFont="1"/>
    <xf numFmtId="0" fontId="16" fillId="0" borderId="0" xfId="3" applyFont="1"/>
    <xf numFmtId="165" fontId="13" fillId="0" borderId="0" xfId="3" applyNumberFormat="1" applyFont="1"/>
    <xf numFmtId="0" fontId="13" fillId="0" borderId="0" xfId="3" applyFont="1"/>
    <xf numFmtId="165" fontId="13" fillId="0" borderId="0" xfId="3" applyNumberFormat="1" applyFont="1" applyAlignment="1">
      <alignment horizontal="center" vertical="center" wrapText="1"/>
    </xf>
    <xf numFmtId="165" fontId="12" fillId="0" borderId="0" xfId="3" applyNumberFormat="1" applyFont="1" applyAlignment="1" applyProtection="1">
      <alignment vertical="center" wrapText="1"/>
      <protection locked="0"/>
    </xf>
    <xf numFmtId="0" fontId="13" fillId="0" borderId="0" xfId="3" applyFont="1" applyAlignment="1">
      <alignment horizontal="center" vertical="center" wrapText="1"/>
    </xf>
    <xf numFmtId="0" fontId="12" fillId="0" borderId="0" xfId="3" applyFont="1" applyAlignment="1" applyProtection="1">
      <alignment vertical="center" wrapText="1"/>
      <protection locked="0"/>
    </xf>
    <xf numFmtId="165" fontId="17" fillId="2" borderId="6" xfId="3" applyNumberFormat="1" applyFont="1" applyFill="1" applyBorder="1" applyAlignment="1">
      <alignment horizontal="center"/>
    </xf>
    <xf numFmtId="0" fontId="8" fillId="4" borderId="3" xfId="3" applyFont="1" applyFill="1" applyBorder="1"/>
    <xf numFmtId="0" fontId="8" fillId="4" borderId="4" xfId="3" applyFont="1" applyFill="1" applyBorder="1"/>
    <xf numFmtId="0" fontId="9" fillId="4" borderId="5" xfId="3" applyFont="1" applyFill="1" applyBorder="1"/>
    <xf numFmtId="165" fontId="19" fillId="2" borderId="7" xfId="3" applyNumberFormat="1" applyFont="1" applyFill="1" applyBorder="1" applyAlignment="1">
      <alignment horizontal="center"/>
    </xf>
    <xf numFmtId="165" fontId="17" fillId="2" borderId="7" xfId="3" applyNumberFormat="1" applyFont="1" applyFill="1" applyBorder="1" applyAlignment="1">
      <alignment horizontal="center"/>
    </xf>
    <xf numFmtId="0" fontId="20" fillId="0" borderId="0" xfId="3" applyFont="1" applyAlignment="1">
      <alignment horizontal="left"/>
    </xf>
    <xf numFmtId="0" fontId="12" fillId="5" borderId="1" xfId="3" applyFont="1" applyFill="1" applyBorder="1" applyProtection="1">
      <protection locked="0"/>
    </xf>
    <xf numFmtId="0" fontId="12" fillId="0" borderId="9" xfId="3" applyFont="1" applyBorder="1" applyAlignment="1">
      <alignment horizontal="center"/>
    </xf>
    <xf numFmtId="0" fontId="12" fillId="4" borderId="12" xfId="3" applyFont="1" applyFill="1" applyBorder="1" applyProtection="1">
      <protection locked="0"/>
    </xf>
    <xf numFmtId="0" fontId="12" fillId="0" borderId="14" xfId="3" applyFont="1" applyBorder="1" applyAlignment="1">
      <alignment horizontal="center"/>
    </xf>
    <xf numFmtId="0" fontId="12" fillId="5" borderId="15" xfId="3" applyFont="1" applyFill="1" applyBorder="1" applyProtection="1">
      <protection locked="0"/>
    </xf>
    <xf numFmtId="0" fontId="12" fillId="4" borderId="15" xfId="3" applyFont="1" applyFill="1" applyBorder="1" applyProtection="1">
      <protection locked="0"/>
    </xf>
    <xf numFmtId="0" fontId="15" fillId="4" borderId="15" xfId="3" applyFont="1" applyFill="1" applyBorder="1" applyAlignment="1" applyProtection="1">
      <alignment horizontal="center"/>
      <protection locked="0"/>
    </xf>
    <xf numFmtId="14" fontId="15" fillId="4" borderId="15" xfId="3" applyNumberFormat="1" applyFon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/>
    <xf numFmtId="165" fontId="14" fillId="5" borderId="15" xfId="3" applyNumberFormat="1" applyFont="1" applyFill="1" applyBorder="1" applyAlignment="1">
      <alignment horizontal="center"/>
    </xf>
    <xf numFmtId="167" fontId="14" fillId="5" borderId="15" xfId="3" applyNumberFormat="1" applyFont="1" applyFill="1" applyBorder="1" applyAlignment="1">
      <alignment horizontal="center"/>
    </xf>
    <xf numFmtId="0" fontId="21" fillId="0" borderId="0" xfId="0" applyFont="1"/>
    <xf numFmtId="0" fontId="25" fillId="0" borderId="0" xfId="0" applyFont="1"/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8" fillId="4" borderId="4" xfId="3" applyFont="1" applyFill="1" applyBorder="1" applyAlignment="1">
      <alignment horizontal="center"/>
    </xf>
    <xf numFmtId="0" fontId="8" fillId="4" borderId="5" xfId="3" applyFont="1" applyFill="1" applyBorder="1" applyAlignment="1">
      <alignment horizontal="center"/>
    </xf>
    <xf numFmtId="0" fontId="8" fillId="4" borderId="3" xfId="3" applyFont="1" applyFill="1" applyBorder="1" applyAlignment="1">
      <alignment horizontal="center"/>
    </xf>
    <xf numFmtId="0" fontId="26" fillId="4" borderId="3" xfId="4" applyFill="1" applyBorder="1" applyAlignment="1" applyProtection="1">
      <alignment horizontal="center"/>
      <protection locked="0"/>
    </xf>
    <xf numFmtId="0" fontId="9" fillId="4" borderId="4" xfId="3" applyFont="1" applyFill="1" applyBorder="1" applyAlignment="1" applyProtection="1">
      <alignment horizontal="center"/>
      <protection locked="0"/>
    </xf>
    <xf numFmtId="0" fontId="9" fillId="4" borderId="5" xfId="3" applyFont="1" applyFill="1" applyBorder="1" applyAlignment="1" applyProtection="1">
      <alignment horizontal="center"/>
      <protection locked="0"/>
    </xf>
    <xf numFmtId="0" fontId="8" fillId="4" borderId="4" xfId="3" applyFont="1" applyFill="1" applyBorder="1" applyProtection="1">
      <protection locked="0"/>
    </xf>
    <xf numFmtId="0" fontId="0" fillId="0" borderId="5" xfId="0" applyBorder="1"/>
    <xf numFmtId="0" fontId="13" fillId="0" borderId="8" xfId="3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0" fillId="0" borderId="20" xfId="0" applyBorder="1"/>
    <xf numFmtId="165" fontId="13" fillId="0" borderId="20" xfId="3" applyNumberFormat="1" applyFont="1" applyBorder="1" applyAlignment="1">
      <alignment horizontal="center" vertical="center" wrapText="1"/>
    </xf>
    <xf numFmtId="165" fontId="13" fillId="0" borderId="21" xfId="3" applyNumberFormat="1" applyFont="1" applyBorder="1" applyAlignment="1">
      <alignment horizontal="center" vertical="center" wrapText="1"/>
    </xf>
    <xf numFmtId="0" fontId="25" fillId="0" borderId="1" xfId="0" applyFont="1" applyBorder="1"/>
    <xf numFmtId="0" fontId="22" fillId="0" borderId="1" xfId="2" applyFont="1" applyFill="1" applyBorder="1" applyAlignment="1">
      <alignment horizontal="center" vertical="center"/>
    </xf>
    <xf numFmtId="166" fontId="22" fillId="0" borderId="1" xfId="2" applyNumberFormat="1" applyFont="1" applyFill="1" applyBorder="1" applyAlignment="1">
      <alignment horizontal="center"/>
    </xf>
    <xf numFmtId="0" fontId="21" fillId="0" borderId="1" xfId="0" applyFont="1" applyBorder="1"/>
    <xf numFmtId="168" fontId="14" fillId="5" borderId="22" xfId="3" applyNumberFormat="1" applyFont="1" applyFill="1" applyBorder="1" applyAlignment="1">
      <alignment horizontal="center"/>
    </xf>
    <xf numFmtId="168" fontId="14" fillId="5" borderId="23" xfId="3" applyNumberFormat="1" applyFont="1" applyFill="1" applyBorder="1" applyAlignment="1">
      <alignment horizontal="center"/>
    </xf>
    <xf numFmtId="14" fontId="21" fillId="0" borderId="1" xfId="0" applyNumberFormat="1" applyFont="1" applyBorder="1"/>
    <xf numFmtId="164" fontId="22" fillId="0" borderId="1" xfId="1" applyFont="1" applyFill="1" applyBorder="1" applyAlignment="1">
      <alignment horizontal="center"/>
    </xf>
    <xf numFmtId="164" fontId="21" fillId="0" borderId="1" xfId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right" vertical="center" wrapText="1" indent="1"/>
    </xf>
    <xf numFmtId="0" fontId="25" fillId="0" borderId="10" xfId="0" applyFont="1" applyBorder="1"/>
    <xf numFmtId="0" fontId="12" fillId="5" borderId="12" xfId="3" applyFont="1" applyFill="1" applyBorder="1" applyProtection="1">
      <protection locked="0"/>
    </xf>
    <xf numFmtId="0" fontId="15" fillId="4" borderId="12" xfId="3" applyFont="1" applyFill="1" applyBorder="1" applyAlignment="1" applyProtection="1">
      <alignment horizontal="center"/>
      <protection locked="0"/>
    </xf>
    <xf numFmtId="14" fontId="15" fillId="4" borderId="12" xfId="3" applyNumberFormat="1" applyFont="1" applyFill="1" applyBorder="1" applyProtection="1">
      <protection locked="0"/>
    </xf>
    <xf numFmtId="167" fontId="14" fillId="5" borderId="24" xfId="3" applyNumberFormat="1" applyFont="1" applyFill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/>
    <xf numFmtId="165" fontId="14" fillId="5" borderId="12" xfId="3" applyNumberFormat="1" applyFont="1" applyFill="1" applyBorder="1" applyAlignment="1">
      <alignment horizontal="center"/>
    </xf>
    <xf numFmtId="168" fontId="14" fillId="5" borderId="25" xfId="3" applyNumberFormat="1" applyFont="1" applyFill="1" applyBorder="1" applyAlignment="1">
      <alignment horizontal="center"/>
    </xf>
    <xf numFmtId="0" fontId="25" fillId="0" borderId="12" xfId="0" applyFont="1" applyBorder="1"/>
    <xf numFmtId="0" fontId="21" fillId="0" borderId="12" xfId="0" applyFont="1" applyBorder="1"/>
    <xf numFmtId="0" fontId="25" fillId="0" borderId="13" xfId="0" applyFont="1" applyBorder="1"/>
    <xf numFmtId="0" fontId="20" fillId="6" borderId="16" xfId="3" applyFont="1" applyFill="1" applyBorder="1" applyAlignment="1">
      <alignment horizontal="center"/>
    </xf>
    <xf numFmtId="0" fontId="20" fillId="6" borderId="17" xfId="3" applyFont="1" applyFill="1" applyBorder="1" applyProtection="1">
      <protection locked="0"/>
    </xf>
    <xf numFmtId="0" fontId="20" fillId="6" borderId="17" xfId="3" applyFont="1" applyFill="1" applyBorder="1" applyAlignment="1" applyProtection="1">
      <alignment horizontal="center"/>
      <protection locked="0"/>
    </xf>
    <xf numFmtId="14" fontId="20" fillId="6" borderId="17" xfId="3" applyNumberFormat="1" applyFont="1" applyFill="1" applyBorder="1" applyProtection="1">
      <protection locked="0"/>
    </xf>
    <xf numFmtId="167" fontId="20" fillId="6" borderId="17" xfId="3" applyNumberFormat="1" applyFont="1" applyFill="1" applyBorder="1" applyAlignment="1">
      <alignment horizontal="center"/>
    </xf>
    <xf numFmtId="0" fontId="20" fillId="6" borderId="17" xfId="0" applyFont="1" applyFill="1" applyBorder="1" applyProtection="1">
      <protection locked="0"/>
    </xf>
    <xf numFmtId="0" fontId="20" fillId="6" borderId="17" xfId="0" applyFont="1" applyFill="1" applyBorder="1"/>
    <xf numFmtId="165" fontId="20" fillId="6" borderId="17" xfId="3" applyNumberFormat="1" applyFont="1" applyFill="1" applyBorder="1" applyAlignment="1">
      <alignment horizontal="center"/>
    </xf>
    <xf numFmtId="0" fontId="27" fillId="6" borderId="17" xfId="2" applyFont="1" applyFill="1" applyBorder="1" applyAlignment="1">
      <alignment horizontal="center" vertical="center"/>
    </xf>
    <xf numFmtId="166" fontId="27" fillId="6" borderId="17" xfId="2" applyNumberFormat="1" applyFont="1" applyFill="1" applyBorder="1" applyAlignment="1">
      <alignment horizontal="center"/>
    </xf>
    <xf numFmtId="14" fontId="20" fillId="6" borderId="17" xfId="0" applyNumberFormat="1" applyFont="1" applyFill="1" applyBorder="1"/>
    <xf numFmtId="0" fontId="20" fillId="6" borderId="18" xfId="0" applyFont="1" applyFill="1" applyBorder="1"/>
    <xf numFmtId="165" fontId="13" fillId="0" borderId="19" xfId="3" applyNumberFormat="1" applyFont="1" applyBorder="1" applyAlignment="1">
      <alignment horizontal="center" vertical="center" wrapText="1"/>
    </xf>
    <xf numFmtId="168" fontId="20" fillId="6" borderId="26" xfId="3" applyNumberFormat="1" applyFont="1" applyFill="1" applyBorder="1" applyAlignment="1">
      <alignment horizontal="center"/>
    </xf>
    <xf numFmtId="165" fontId="6" fillId="0" borderId="27" xfId="3" applyNumberFormat="1" applyBorder="1"/>
    <xf numFmtId="0" fontId="25" fillId="0" borderId="28" xfId="0" applyFont="1" applyBorder="1"/>
    <xf numFmtId="0" fontId="21" fillId="0" borderId="28" xfId="0" applyFont="1" applyBorder="1"/>
    <xf numFmtId="0" fontId="25" fillId="0" borderId="29" xfId="0" applyFont="1" applyBorder="1"/>
    <xf numFmtId="165" fontId="13" fillId="0" borderId="30" xfId="3" applyNumberFormat="1" applyFont="1" applyBorder="1" applyAlignment="1">
      <alignment horizontal="center" vertical="center" wrapText="1"/>
    </xf>
    <xf numFmtId="165" fontId="20" fillId="6" borderId="16" xfId="0" applyNumberFormat="1" applyFont="1" applyFill="1" applyBorder="1"/>
    <xf numFmtId="165" fontId="0" fillId="0" borderId="9" xfId="0" applyNumberFormat="1" applyBorder="1"/>
    <xf numFmtId="165" fontId="0" fillId="0" borderId="11" xfId="0" applyNumberFormat="1" applyBorder="1"/>
    <xf numFmtId="0" fontId="28" fillId="0" borderId="28" xfId="0" applyFont="1" applyBorder="1"/>
  </cellXfs>
  <cellStyles count="5">
    <cellStyle name="Entrée" xfId="2" builtinId="20"/>
    <cellStyle name="Lien hypertexte" xfId="4" builtinId="8"/>
    <cellStyle name="Monétaire" xfId="1" builtinId="4"/>
    <cellStyle name="Normal" xfId="0" builtinId="0"/>
    <cellStyle name="Normal 2" xfId="3" xr:uid="{6003D815-62A6-4509-B3B8-C68CB3C7B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1</xdr:row>
      <xdr:rowOff>76199</xdr:rowOff>
    </xdr:from>
    <xdr:to>
      <xdr:col>2</xdr:col>
      <xdr:colOff>513401</xdr:colOff>
      <xdr:row>6</xdr:row>
      <xdr:rowOff>59405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9A9D73-BF0A-4404-ADDD-601607C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5" y="147637"/>
          <a:ext cx="1097757" cy="110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528633</xdr:colOff>
      <xdr:row>1</xdr:row>
      <xdr:rowOff>85725</xdr:rowOff>
    </xdr:from>
    <xdr:to>
      <xdr:col>12</xdr:col>
      <xdr:colOff>821049</xdr:colOff>
      <xdr:row>5</xdr:row>
      <xdr:rowOff>173308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AADE78-EB44-2F62-25F2-AC405CA7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0664" y="85725"/>
          <a:ext cx="1121568" cy="1000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FBC7-0BDE-4E79-942F-32C3A732ABFA}">
  <dimension ref="C1:BE46"/>
  <sheetViews>
    <sheetView showGridLines="0" tabSelected="1" topLeftCell="A2" zoomScale="80" zoomScaleNormal="80" workbookViewId="0">
      <selection activeCell="E17" sqref="E17"/>
    </sheetView>
  </sheetViews>
  <sheetFormatPr baseColWidth="10" defaultColWidth="8.77734375" defaultRowHeight="14.4"/>
  <cols>
    <col min="1" max="1" width="1.77734375" customWidth="1"/>
    <col min="3" max="3" width="14.6640625" customWidth="1"/>
    <col min="4" max="4" width="10" customWidth="1"/>
    <col min="5" max="5" width="21.44140625" customWidth="1"/>
    <col min="6" max="6" width="13" bestFit="1" customWidth="1"/>
    <col min="7" max="7" width="13.109375" customWidth="1"/>
    <col min="8" max="8" width="12" customWidth="1"/>
    <col min="9" max="9" width="9" customWidth="1"/>
    <col min="10" max="10" width="10.88671875" bestFit="1" customWidth="1"/>
    <col min="11" max="11" width="27.44140625" bestFit="1" customWidth="1"/>
    <col min="12" max="13" width="12.77734375" customWidth="1"/>
    <col min="14" max="14" width="12.21875" customWidth="1"/>
    <col min="15" max="15" width="9" style="51" hidden="1" customWidth="1"/>
    <col min="16" max="16" width="54.44140625" style="50" hidden="1" customWidth="1"/>
    <col min="17" max="17" width="9.5546875" style="50" hidden="1" customWidth="1"/>
    <col min="18" max="20" width="9.109375" style="50" hidden="1" customWidth="1"/>
    <col min="21" max="21" width="17.109375" style="50" hidden="1" customWidth="1"/>
    <col min="22" max="24" width="9.109375" style="50" hidden="1" customWidth="1"/>
    <col min="25" max="25" width="12.77734375" style="50" hidden="1" customWidth="1"/>
    <col min="26" max="26" width="15.77734375" style="51" customWidth="1"/>
    <col min="27" max="27" width="12.88671875" style="51" customWidth="1"/>
    <col min="28" max="28" width="15.6640625" style="51" customWidth="1"/>
    <col min="29" max="29" width="12.6640625" style="51" customWidth="1"/>
    <col min="30" max="30" width="13.5546875" style="51" customWidth="1"/>
    <col min="31" max="34" width="8.77734375" style="51" customWidth="1"/>
    <col min="35" max="57" width="8.77734375" style="51"/>
  </cols>
  <sheetData>
    <row r="1" spans="3:31" ht="5.25" customHeight="1"/>
    <row r="2" spans="3:31" ht="18">
      <c r="D2" s="2" t="s">
        <v>37</v>
      </c>
      <c r="E2" s="2"/>
      <c r="F2" s="3"/>
      <c r="G2" s="3"/>
      <c r="H2" s="4"/>
      <c r="I2" s="4"/>
      <c r="J2" s="4"/>
      <c r="K2" s="4"/>
      <c r="L2" s="4"/>
      <c r="M2" s="5"/>
      <c r="N2" s="5"/>
    </row>
    <row r="3" spans="3:31" ht="18">
      <c r="D3" s="3"/>
      <c r="G3" s="3"/>
      <c r="H3" s="4"/>
      <c r="M3" s="5"/>
      <c r="N3" s="5"/>
    </row>
    <row r="4" spans="3:31" ht="15" thickBot="1">
      <c r="M4" s="5"/>
      <c r="N4" s="5"/>
    </row>
    <row r="5" spans="3:31" ht="18.600000000000001" thickBot="1">
      <c r="D5" s="52" t="s">
        <v>19</v>
      </c>
      <c r="E5" s="53"/>
      <c r="F5" s="53"/>
      <c r="G5" s="54"/>
      <c r="M5" s="5"/>
      <c r="N5" s="5"/>
    </row>
    <row r="6" spans="3:31" ht="15" thickBot="1">
      <c r="M6" s="5"/>
      <c r="N6" s="5"/>
    </row>
    <row r="7" spans="3:31" ht="21.6" thickBot="1">
      <c r="C7" s="6"/>
      <c r="D7" s="7" t="s">
        <v>20</v>
      </c>
      <c r="E7" s="55"/>
      <c r="F7" s="56"/>
      <c r="G7" s="8"/>
      <c r="H7" s="57" t="s">
        <v>4</v>
      </c>
      <c r="I7" s="56"/>
      <c r="J7" s="58"/>
      <c r="K7" s="59"/>
      <c r="L7" s="60"/>
      <c r="M7" s="9"/>
      <c r="N7" s="10"/>
    </row>
    <row r="8" spans="3:31" ht="21">
      <c r="C8" s="6"/>
      <c r="D8" s="11" t="s">
        <v>5</v>
      </c>
      <c r="E8" s="11"/>
      <c r="F8" s="12"/>
      <c r="H8" s="13"/>
      <c r="I8" s="11"/>
      <c r="J8" s="11"/>
      <c r="K8" s="9"/>
      <c r="L8" s="9"/>
      <c r="M8" s="14"/>
      <c r="N8" s="10"/>
    </row>
    <row r="9" spans="3:31" ht="15" thickBot="1">
      <c r="I9" s="4" t="s">
        <v>48</v>
      </c>
      <c r="M9" s="5"/>
      <c r="N9" s="5"/>
    </row>
    <row r="10" spans="3:31" ht="16.2" thickBot="1">
      <c r="C10" s="15"/>
      <c r="D10" s="32" t="s">
        <v>6</v>
      </c>
      <c r="E10" s="33"/>
      <c r="F10" s="34"/>
      <c r="G10" s="16"/>
      <c r="H10" s="32" t="s">
        <v>2</v>
      </c>
      <c r="I10" s="61" t="s">
        <v>31</v>
      </c>
      <c r="J10" s="62"/>
      <c r="K10" s="22"/>
      <c r="L10" s="22"/>
      <c r="M10" s="10"/>
      <c r="N10" s="105"/>
      <c r="O10" s="106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6"/>
      <c r="AA10" s="113" t="s">
        <v>18</v>
      </c>
      <c r="AB10" s="106"/>
      <c r="AC10" s="106"/>
      <c r="AD10" s="106"/>
      <c r="AE10" s="108"/>
    </row>
    <row r="11" spans="3:31" ht="76.5" customHeight="1" thickBot="1">
      <c r="C11" s="63" t="s">
        <v>7</v>
      </c>
      <c r="D11" s="64" t="s">
        <v>8</v>
      </c>
      <c r="E11" s="64" t="s">
        <v>0</v>
      </c>
      <c r="F11" s="64" t="s">
        <v>9</v>
      </c>
      <c r="G11" s="64" t="s">
        <v>1</v>
      </c>
      <c r="H11" s="64" t="s">
        <v>10</v>
      </c>
      <c r="I11" s="64" t="s">
        <v>11</v>
      </c>
      <c r="J11" s="64" t="s">
        <v>30</v>
      </c>
      <c r="K11" s="65"/>
      <c r="L11" s="66" t="s">
        <v>21</v>
      </c>
      <c r="M11" s="103" t="s">
        <v>12</v>
      </c>
      <c r="N11" s="109" t="s">
        <v>40</v>
      </c>
      <c r="O11" s="67" t="s">
        <v>12</v>
      </c>
      <c r="P11" s="67" t="s">
        <v>12</v>
      </c>
      <c r="Q11" s="67" t="s">
        <v>12</v>
      </c>
      <c r="R11" s="67" t="s">
        <v>12</v>
      </c>
      <c r="S11" s="67" t="s">
        <v>12</v>
      </c>
      <c r="T11" s="67" t="s">
        <v>12</v>
      </c>
      <c r="U11" s="67" t="s">
        <v>12</v>
      </c>
      <c r="V11" s="67" t="s">
        <v>12</v>
      </c>
      <c r="W11" s="67" t="s">
        <v>12</v>
      </c>
      <c r="X11" s="67" t="s">
        <v>12</v>
      </c>
      <c r="Y11" s="67" t="s">
        <v>12</v>
      </c>
      <c r="Z11" s="67" t="s">
        <v>1</v>
      </c>
      <c r="AA11" s="67" t="s">
        <v>39</v>
      </c>
      <c r="AB11" s="67" t="s">
        <v>38</v>
      </c>
      <c r="AC11" s="67" t="s">
        <v>10</v>
      </c>
      <c r="AD11" s="67" t="s">
        <v>39</v>
      </c>
      <c r="AE11" s="67" t="s">
        <v>38</v>
      </c>
    </row>
    <row r="12" spans="3:31" ht="20.55" customHeight="1">
      <c r="C12" s="91" t="s">
        <v>47</v>
      </c>
      <c r="D12" s="92" t="s">
        <v>3</v>
      </c>
      <c r="E12" s="92" t="s">
        <v>41</v>
      </c>
      <c r="F12" s="93" t="s">
        <v>14</v>
      </c>
      <c r="G12" s="94">
        <v>45974</v>
      </c>
      <c r="H12" s="94">
        <v>45978</v>
      </c>
      <c r="I12" s="95">
        <f t="shared" ref="I12:I35" si="0">H12-G12</f>
        <v>4</v>
      </c>
      <c r="J12" s="96" t="s">
        <v>34</v>
      </c>
      <c r="K12" s="97" t="str">
        <f>$I$10&amp; " " &amp;D12&amp; " " &amp;J12</f>
        <v>A - UNIVERSEL Single No Meals</v>
      </c>
      <c r="L12" s="98">
        <f>VLOOKUP(K12,$P$15:$Q$22,2,FALSE)</f>
        <v>235</v>
      </c>
      <c r="M12" s="104">
        <f t="shared" ref="M12:M35" si="1">I12*L12</f>
        <v>940</v>
      </c>
      <c r="N12" s="110" t="s">
        <v>42</v>
      </c>
      <c r="O12" s="97"/>
      <c r="P12" s="99"/>
      <c r="Q12" s="100"/>
      <c r="R12" s="100"/>
      <c r="S12" s="100"/>
      <c r="T12" s="100"/>
      <c r="U12" s="97"/>
      <c r="V12" s="97"/>
      <c r="W12" s="97"/>
      <c r="X12" s="97"/>
      <c r="Y12" s="97"/>
      <c r="Z12" s="101">
        <f>G12</f>
        <v>45974</v>
      </c>
      <c r="AA12" s="97" t="s">
        <v>43</v>
      </c>
      <c r="AB12" s="97" t="s">
        <v>44</v>
      </c>
      <c r="AC12" s="101">
        <f>H12</f>
        <v>45978</v>
      </c>
      <c r="AD12" s="97" t="s">
        <v>45</v>
      </c>
      <c r="AE12" s="102" t="s">
        <v>46</v>
      </c>
    </row>
    <row r="13" spans="3:31" ht="20.55" customHeight="1">
      <c r="C13" s="41">
        <v>1</v>
      </c>
      <c r="D13" s="42" t="s">
        <v>23</v>
      </c>
      <c r="E13" s="43"/>
      <c r="F13" s="44"/>
      <c r="G13" s="45"/>
      <c r="H13" s="45"/>
      <c r="I13" s="49">
        <f t="shared" si="0"/>
        <v>0</v>
      </c>
      <c r="J13" s="46" t="s">
        <v>33</v>
      </c>
      <c r="K13" s="47" t="str">
        <f t="shared" ref="K13:K35" si="2">$I$10&amp; " " &amp;D13&amp; " " &amp;J13</f>
        <v>A - UNIVERSEL Twin Full Board</v>
      </c>
      <c r="L13" s="48">
        <f t="shared" ref="L13:L35" si="3">VLOOKUP(K13,$P$15:$Q$22,2,FALSE)</f>
        <v>235</v>
      </c>
      <c r="M13" s="72">
        <f t="shared" si="1"/>
        <v>0</v>
      </c>
      <c r="N13" s="111"/>
      <c r="O13" s="68"/>
      <c r="P13" s="69"/>
      <c r="Q13" s="70"/>
      <c r="R13" s="70"/>
      <c r="S13" s="70"/>
      <c r="T13" s="70"/>
      <c r="U13" s="71"/>
      <c r="V13" s="71"/>
      <c r="W13" s="71"/>
      <c r="X13" s="71"/>
      <c r="Y13" s="74">
        <v>45971</v>
      </c>
      <c r="Z13" s="68"/>
      <c r="AA13" s="68"/>
      <c r="AB13" s="68"/>
      <c r="AC13" s="68"/>
      <c r="AD13" s="68"/>
      <c r="AE13" s="79"/>
    </row>
    <row r="14" spans="3:31" ht="20.55" customHeight="1">
      <c r="C14" s="39">
        <v>2</v>
      </c>
      <c r="D14" s="38" t="s">
        <v>23</v>
      </c>
      <c r="E14" s="18"/>
      <c r="F14" s="19"/>
      <c r="G14" s="20"/>
      <c r="H14" s="20"/>
      <c r="I14" s="49">
        <f t="shared" si="0"/>
        <v>0</v>
      </c>
      <c r="J14" s="21" t="s">
        <v>34</v>
      </c>
      <c r="K14" s="1" t="str">
        <f t="shared" si="2"/>
        <v>A - UNIVERSEL Twin No Meals</v>
      </c>
      <c r="L14" s="17">
        <f t="shared" si="3"/>
        <v>135</v>
      </c>
      <c r="M14" s="73">
        <f t="shared" si="1"/>
        <v>0</v>
      </c>
      <c r="N14" s="111"/>
      <c r="O14" s="68"/>
      <c r="P14" s="71"/>
      <c r="Q14" s="75"/>
      <c r="R14" s="70"/>
      <c r="S14" s="70"/>
      <c r="T14" s="70"/>
      <c r="U14" s="71"/>
      <c r="V14" s="71"/>
      <c r="W14" s="71"/>
      <c r="X14" s="71"/>
      <c r="Y14" s="74">
        <v>45972</v>
      </c>
      <c r="Z14" s="68"/>
      <c r="AA14" s="68"/>
      <c r="AB14" s="68"/>
      <c r="AC14" s="68"/>
      <c r="AD14" s="68"/>
      <c r="AE14" s="79"/>
    </row>
    <row r="15" spans="3:31" ht="20.55" customHeight="1">
      <c r="C15" s="41">
        <v>3</v>
      </c>
      <c r="D15" s="38" t="s">
        <v>23</v>
      </c>
      <c r="E15" s="18"/>
      <c r="F15" s="19"/>
      <c r="G15" s="20"/>
      <c r="H15" s="20"/>
      <c r="I15" s="49">
        <f t="shared" si="0"/>
        <v>0</v>
      </c>
      <c r="J15" s="21" t="s">
        <v>34</v>
      </c>
      <c r="K15" s="1" t="str">
        <f t="shared" si="2"/>
        <v>A - UNIVERSEL Twin No Meals</v>
      </c>
      <c r="L15" s="17">
        <f t="shared" si="3"/>
        <v>135</v>
      </c>
      <c r="M15" s="73">
        <f t="shared" si="1"/>
        <v>0</v>
      </c>
      <c r="N15" s="111"/>
      <c r="O15" s="68"/>
      <c r="P15" s="71" t="s">
        <v>28</v>
      </c>
      <c r="Q15" s="75">
        <v>335</v>
      </c>
      <c r="R15" s="70"/>
      <c r="S15" s="70"/>
      <c r="T15" s="70"/>
      <c r="U15" s="71"/>
      <c r="V15" s="71"/>
      <c r="W15" s="71"/>
      <c r="X15" s="71"/>
      <c r="Y15" s="74">
        <v>45973</v>
      </c>
      <c r="Z15" s="68"/>
      <c r="AA15" s="68"/>
      <c r="AB15" s="68"/>
      <c r="AC15" s="68"/>
      <c r="AD15" s="68"/>
      <c r="AE15" s="79"/>
    </row>
    <row r="16" spans="3:31" ht="20.55" customHeight="1">
      <c r="C16" s="39">
        <v>4</v>
      </c>
      <c r="D16" s="38" t="s">
        <v>23</v>
      </c>
      <c r="E16" s="18"/>
      <c r="F16" s="19"/>
      <c r="G16" s="20"/>
      <c r="H16" s="20"/>
      <c r="I16" s="49">
        <f t="shared" si="0"/>
        <v>0</v>
      </c>
      <c r="J16" s="21" t="s">
        <v>34</v>
      </c>
      <c r="K16" s="1" t="str">
        <f t="shared" si="2"/>
        <v>A - UNIVERSEL Twin No Meals</v>
      </c>
      <c r="L16" s="17">
        <f t="shared" si="3"/>
        <v>135</v>
      </c>
      <c r="M16" s="73">
        <f t="shared" si="1"/>
        <v>0</v>
      </c>
      <c r="N16" s="111"/>
      <c r="O16" s="68"/>
      <c r="P16" s="71" t="s">
        <v>26</v>
      </c>
      <c r="Q16" s="76">
        <v>235</v>
      </c>
      <c r="R16" s="71"/>
      <c r="S16" s="71"/>
      <c r="T16" s="71"/>
      <c r="U16" s="71"/>
      <c r="V16" s="71"/>
      <c r="W16" s="71"/>
      <c r="X16" s="71"/>
      <c r="Y16" s="74">
        <v>45974</v>
      </c>
      <c r="Z16" s="68"/>
      <c r="AA16" s="68"/>
      <c r="AB16" s="68"/>
      <c r="AC16" s="68"/>
      <c r="AD16" s="68"/>
      <c r="AE16" s="79"/>
    </row>
    <row r="17" spans="3:31" ht="20.55" customHeight="1">
      <c r="C17" s="41">
        <v>5</v>
      </c>
      <c r="D17" s="38" t="s">
        <v>23</v>
      </c>
      <c r="E17" s="18"/>
      <c r="F17" s="19"/>
      <c r="G17" s="20"/>
      <c r="H17" s="20"/>
      <c r="I17" s="49">
        <f>H17-G17</f>
        <v>0</v>
      </c>
      <c r="J17" s="21" t="s">
        <v>34</v>
      </c>
      <c r="K17" s="1" t="str">
        <f t="shared" si="2"/>
        <v>A - UNIVERSEL Twin No Meals</v>
      </c>
      <c r="L17" s="17">
        <f t="shared" si="3"/>
        <v>135</v>
      </c>
      <c r="M17" s="73">
        <f t="shared" si="1"/>
        <v>0</v>
      </c>
      <c r="N17" s="111"/>
      <c r="O17" s="68"/>
      <c r="P17" s="71" t="s">
        <v>27</v>
      </c>
      <c r="Q17" s="76">
        <v>235</v>
      </c>
      <c r="R17" s="71"/>
      <c r="S17" s="71"/>
      <c r="T17" s="71"/>
      <c r="U17" s="71"/>
      <c r="V17" s="71" t="s">
        <v>3</v>
      </c>
      <c r="W17" s="71" t="s">
        <v>33</v>
      </c>
      <c r="X17" s="71" t="s">
        <v>13</v>
      </c>
      <c r="Y17" s="74">
        <v>45975</v>
      </c>
      <c r="Z17" s="68"/>
      <c r="AA17" s="68"/>
      <c r="AB17" s="68"/>
      <c r="AC17" s="68"/>
      <c r="AD17" s="68"/>
      <c r="AE17" s="79"/>
    </row>
    <row r="18" spans="3:31" ht="20.55" customHeight="1">
      <c r="C18" s="39">
        <v>6</v>
      </c>
      <c r="D18" s="38" t="s">
        <v>23</v>
      </c>
      <c r="E18" s="18"/>
      <c r="F18" s="19"/>
      <c r="G18" s="20"/>
      <c r="H18" s="20"/>
      <c r="I18" s="49">
        <f>H18-G18</f>
        <v>0</v>
      </c>
      <c r="J18" s="21" t="s">
        <v>34</v>
      </c>
      <c r="K18" s="1" t="str">
        <f t="shared" si="2"/>
        <v>A - UNIVERSEL Twin No Meals</v>
      </c>
      <c r="L18" s="17">
        <f t="shared" si="3"/>
        <v>135</v>
      </c>
      <c r="M18" s="73">
        <f t="shared" si="1"/>
        <v>0</v>
      </c>
      <c r="N18" s="111"/>
      <c r="O18" s="68"/>
      <c r="P18" s="71" t="s">
        <v>29</v>
      </c>
      <c r="Q18" s="76">
        <v>135</v>
      </c>
      <c r="R18" s="71"/>
      <c r="S18" s="71"/>
      <c r="T18" s="71"/>
      <c r="U18" s="71" t="s">
        <v>31</v>
      </c>
      <c r="V18" s="71" t="s">
        <v>23</v>
      </c>
      <c r="W18" s="71" t="s">
        <v>34</v>
      </c>
      <c r="X18" s="71" t="s">
        <v>14</v>
      </c>
      <c r="Y18" s="74">
        <v>45976</v>
      </c>
      <c r="Z18" s="68"/>
      <c r="AA18" s="68"/>
      <c r="AB18" s="68"/>
      <c r="AC18" s="68"/>
      <c r="AD18" s="68"/>
      <c r="AE18" s="79"/>
    </row>
    <row r="19" spans="3:31" ht="20.55" customHeight="1">
      <c r="C19" s="41">
        <v>7</v>
      </c>
      <c r="D19" s="38" t="s">
        <v>3</v>
      </c>
      <c r="E19" s="18"/>
      <c r="F19" s="19"/>
      <c r="G19" s="20"/>
      <c r="H19" s="20"/>
      <c r="I19" s="49">
        <f t="shared" si="0"/>
        <v>0</v>
      </c>
      <c r="J19" s="21" t="s">
        <v>34</v>
      </c>
      <c r="K19" s="1" t="str">
        <f t="shared" si="2"/>
        <v>A - UNIVERSEL Single No Meals</v>
      </c>
      <c r="L19" s="17">
        <f t="shared" si="3"/>
        <v>235</v>
      </c>
      <c r="M19" s="73">
        <f t="shared" si="1"/>
        <v>0</v>
      </c>
      <c r="N19" s="111"/>
      <c r="O19" s="68"/>
      <c r="P19" s="71" t="s">
        <v>35</v>
      </c>
      <c r="Q19" s="76">
        <v>175</v>
      </c>
      <c r="R19" s="71"/>
      <c r="S19" s="71"/>
      <c r="T19" s="71"/>
      <c r="U19" s="71" t="s">
        <v>32</v>
      </c>
      <c r="V19" s="71"/>
      <c r="W19" s="71"/>
      <c r="X19" s="71" t="s">
        <v>15</v>
      </c>
      <c r="Y19" s="74">
        <v>45977</v>
      </c>
      <c r="Z19" s="68"/>
      <c r="AA19" s="68"/>
      <c r="AB19" s="68"/>
      <c r="AC19" s="68"/>
      <c r="AD19" s="68"/>
      <c r="AE19" s="79"/>
    </row>
    <row r="20" spans="3:31" ht="20.55" customHeight="1">
      <c r="C20" s="39">
        <v>8</v>
      </c>
      <c r="D20" s="38" t="s">
        <v>3</v>
      </c>
      <c r="E20" s="18"/>
      <c r="F20" s="19"/>
      <c r="G20" s="20"/>
      <c r="H20" s="20"/>
      <c r="I20" s="49">
        <f t="shared" si="0"/>
        <v>0</v>
      </c>
      <c r="J20" s="21" t="s">
        <v>34</v>
      </c>
      <c r="K20" s="1" t="str">
        <f t="shared" si="2"/>
        <v>A - UNIVERSEL Single No Meals</v>
      </c>
      <c r="L20" s="17">
        <f t="shared" si="3"/>
        <v>235</v>
      </c>
      <c r="M20" s="73">
        <f t="shared" si="1"/>
        <v>0</v>
      </c>
      <c r="N20" s="111"/>
      <c r="O20" s="68"/>
      <c r="P20" s="71" t="s">
        <v>36</v>
      </c>
      <c r="Q20" s="76">
        <v>105</v>
      </c>
      <c r="R20" s="71"/>
      <c r="S20" s="71"/>
      <c r="T20" s="71"/>
      <c r="U20" s="71"/>
      <c r="V20" s="71"/>
      <c r="W20" s="71"/>
      <c r="X20" s="71" t="s">
        <v>16</v>
      </c>
      <c r="Y20" s="74">
        <v>45978</v>
      </c>
      <c r="Z20" s="68"/>
      <c r="AA20" s="68"/>
      <c r="AB20" s="68"/>
      <c r="AC20" s="68"/>
      <c r="AD20" s="68"/>
      <c r="AE20" s="79"/>
    </row>
    <row r="21" spans="3:31" ht="20.55" customHeight="1">
      <c r="C21" s="41">
        <v>9</v>
      </c>
      <c r="D21" s="38" t="s">
        <v>3</v>
      </c>
      <c r="E21" s="18"/>
      <c r="F21" s="19"/>
      <c r="G21" s="20"/>
      <c r="H21" s="20"/>
      <c r="I21" s="49">
        <f t="shared" si="0"/>
        <v>0</v>
      </c>
      <c r="J21" s="21" t="s">
        <v>34</v>
      </c>
      <c r="K21" s="1" t="str">
        <f t="shared" si="2"/>
        <v>A - UNIVERSEL Single No Meals</v>
      </c>
      <c r="L21" s="17">
        <f t="shared" si="3"/>
        <v>235</v>
      </c>
      <c r="M21" s="73">
        <f t="shared" si="1"/>
        <v>0</v>
      </c>
      <c r="N21" s="111"/>
      <c r="O21" s="68"/>
      <c r="P21" s="71"/>
      <c r="Q21" s="71"/>
      <c r="R21" s="71"/>
      <c r="S21" s="71"/>
      <c r="T21" s="71"/>
      <c r="U21" s="71"/>
      <c r="V21" s="71"/>
      <c r="W21" s="71"/>
      <c r="X21" s="71" t="s">
        <v>17</v>
      </c>
      <c r="Y21" s="74">
        <v>45979</v>
      </c>
      <c r="Z21" s="68"/>
      <c r="AA21" s="68"/>
      <c r="AB21" s="68"/>
      <c r="AC21" s="68"/>
      <c r="AD21" s="68"/>
      <c r="AE21" s="79"/>
    </row>
    <row r="22" spans="3:31" ht="20.55" customHeight="1">
      <c r="C22" s="39">
        <v>10</v>
      </c>
      <c r="D22" s="38" t="s">
        <v>3</v>
      </c>
      <c r="E22" s="18"/>
      <c r="F22" s="19"/>
      <c r="G22" s="20"/>
      <c r="H22" s="20"/>
      <c r="I22" s="49">
        <f t="shared" si="0"/>
        <v>0</v>
      </c>
      <c r="J22" s="21" t="s">
        <v>34</v>
      </c>
      <c r="K22" s="1" t="str">
        <f t="shared" si="2"/>
        <v>A - UNIVERSEL Single No Meals</v>
      </c>
      <c r="L22" s="17">
        <f t="shared" si="3"/>
        <v>235</v>
      </c>
      <c r="M22" s="73">
        <f t="shared" si="1"/>
        <v>0</v>
      </c>
      <c r="N22" s="111"/>
      <c r="O22" s="68"/>
      <c r="P22" s="71"/>
      <c r="Q22" s="71"/>
      <c r="R22" s="71"/>
      <c r="S22" s="71"/>
      <c r="T22" s="71"/>
      <c r="U22" s="71"/>
      <c r="V22" s="71"/>
      <c r="W22" s="71"/>
      <c r="X22" s="71"/>
      <c r="Y22" s="74">
        <v>45980</v>
      </c>
      <c r="Z22" s="68"/>
      <c r="AA22" s="68"/>
      <c r="AB22" s="68"/>
      <c r="AC22" s="68"/>
      <c r="AD22" s="68"/>
      <c r="AE22" s="79"/>
    </row>
    <row r="23" spans="3:31" ht="20.55" customHeight="1">
      <c r="C23" s="41">
        <v>11</v>
      </c>
      <c r="D23" s="38" t="s">
        <v>3</v>
      </c>
      <c r="E23" s="18"/>
      <c r="F23" s="19"/>
      <c r="G23" s="20"/>
      <c r="H23" s="20"/>
      <c r="I23" s="49">
        <f t="shared" si="0"/>
        <v>0</v>
      </c>
      <c r="J23" s="21" t="s">
        <v>34</v>
      </c>
      <c r="K23" s="1" t="str">
        <f t="shared" si="2"/>
        <v>A - UNIVERSEL Single No Meals</v>
      </c>
      <c r="L23" s="17">
        <f t="shared" si="3"/>
        <v>235</v>
      </c>
      <c r="M23" s="73">
        <f t="shared" si="1"/>
        <v>0</v>
      </c>
      <c r="N23" s="111"/>
      <c r="O23" s="68"/>
      <c r="P23" s="71"/>
      <c r="Q23" s="71"/>
      <c r="R23" s="71"/>
      <c r="S23" s="71"/>
      <c r="T23" s="71"/>
      <c r="U23" s="71"/>
      <c r="V23" s="71"/>
      <c r="W23" s="71"/>
      <c r="X23" s="71"/>
      <c r="Y23" s="74"/>
      <c r="Z23" s="68"/>
      <c r="AA23" s="68"/>
      <c r="AB23" s="68"/>
      <c r="AC23" s="68"/>
      <c r="AD23" s="68"/>
      <c r="AE23" s="79"/>
    </row>
    <row r="24" spans="3:31" ht="20.55" customHeight="1">
      <c r="C24" s="39">
        <v>12</v>
      </c>
      <c r="D24" s="38" t="s">
        <v>3</v>
      </c>
      <c r="E24" s="18"/>
      <c r="F24" s="19"/>
      <c r="G24" s="20"/>
      <c r="H24" s="20"/>
      <c r="I24" s="49">
        <f t="shared" si="0"/>
        <v>0</v>
      </c>
      <c r="J24" s="21" t="s">
        <v>34</v>
      </c>
      <c r="K24" s="1" t="str">
        <f t="shared" si="2"/>
        <v>A - UNIVERSEL Single No Meals</v>
      </c>
      <c r="L24" s="17">
        <f t="shared" si="3"/>
        <v>235</v>
      </c>
      <c r="M24" s="73">
        <f t="shared" si="1"/>
        <v>0</v>
      </c>
      <c r="N24" s="111"/>
      <c r="O24" s="68"/>
      <c r="P24" s="77"/>
      <c r="Q24" s="71"/>
      <c r="R24" s="71"/>
      <c r="S24" s="71"/>
      <c r="T24" s="71"/>
      <c r="U24" s="71"/>
      <c r="V24" s="71"/>
      <c r="W24" s="71"/>
      <c r="X24" s="71"/>
      <c r="Y24" s="74"/>
      <c r="Z24" s="68"/>
      <c r="AA24" s="68"/>
      <c r="AB24" s="68"/>
      <c r="AC24" s="68"/>
      <c r="AD24" s="68"/>
      <c r="AE24" s="79"/>
    </row>
    <row r="25" spans="3:31" ht="20.55" customHeight="1">
      <c r="C25" s="41">
        <v>13</v>
      </c>
      <c r="D25" s="38" t="s">
        <v>3</v>
      </c>
      <c r="E25" s="18"/>
      <c r="F25" s="19"/>
      <c r="G25" s="20"/>
      <c r="H25" s="20"/>
      <c r="I25" s="49">
        <f t="shared" si="0"/>
        <v>0</v>
      </c>
      <c r="J25" s="21" t="s">
        <v>34</v>
      </c>
      <c r="K25" s="1" t="str">
        <f t="shared" si="2"/>
        <v>A - UNIVERSEL Single No Meals</v>
      </c>
      <c r="L25" s="17">
        <f t="shared" si="3"/>
        <v>235</v>
      </c>
      <c r="M25" s="73">
        <f t="shared" si="1"/>
        <v>0</v>
      </c>
      <c r="N25" s="111"/>
      <c r="O25" s="68"/>
      <c r="P25" s="78"/>
      <c r="Q25" s="71"/>
      <c r="R25" s="71"/>
      <c r="S25" s="71"/>
      <c r="T25" s="71"/>
      <c r="U25" s="71"/>
      <c r="V25" s="71"/>
      <c r="W25" s="71"/>
      <c r="X25" s="71"/>
      <c r="Y25" s="74"/>
      <c r="Z25" s="68"/>
      <c r="AA25" s="68"/>
      <c r="AB25" s="68"/>
      <c r="AC25" s="68"/>
      <c r="AD25" s="68"/>
      <c r="AE25" s="79"/>
    </row>
    <row r="26" spans="3:31" ht="20.55" customHeight="1">
      <c r="C26" s="39">
        <v>14</v>
      </c>
      <c r="D26" s="38" t="s">
        <v>3</v>
      </c>
      <c r="E26" s="18"/>
      <c r="F26" s="19"/>
      <c r="G26" s="20"/>
      <c r="H26" s="20"/>
      <c r="I26" s="49">
        <f t="shared" si="0"/>
        <v>0</v>
      </c>
      <c r="J26" s="21" t="s">
        <v>34</v>
      </c>
      <c r="K26" s="1" t="str">
        <f t="shared" si="2"/>
        <v>A - UNIVERSEL Single No Meals</v>
      </c>
      <c r="L26" s="17">
        <f t="shared" si="3"/>
        <v>235</v>
      </c>
      <c r="M26" s="73">
        <f t="shared" si="1"/>
        <v>0</v>
      </c>
      <c r="N26" s="111"/>
      <c r="O26" s="68"/>
      <c r="P26" s="78"/>
      <c r="Q26" s="71"/>
      <c r="R26" s="71"/>
      <c r="S26" s="71"/>
      <c r="T26" s="71"/>
      <c r="U26" s="71"/>
      <c r="V26" s="71"/>
      <c r="W26" s="71"/>
      <c r="X26" s="71"/>
      <c r="Y26" s="74"/>
      <c r="Z26" s="68"/>
      <c r="AA26" s="68"/>
      <c r="AB26" s="68"/>
      <c r="AC26" s="68"/>
      <c r="AD26" s="68"/>
      <c r="AE26" s="79"/>
    </row>
    <row r="27" spans="3:31" ht="20.55" customHeight="1">
      <c r="C27" s="41">
        <v>15</v>
      </c>
      <c r="D27" s="38" t="s">
        <v>3</v>
      </c>
      <c r="E27" s="18"/>
      <c r="F27" s="19"/>
      <c r="G27" s="20"/>
      <c r="H27" s="20"/>
      <c r="I27" s="49">
        <f t="shared" si="0"/>
        <v>0</v>
      </c>
      <c r="J27" s="21" t="s">
        <v>34</v>
      </c>
      <c r="K27" s="1" t="str">
        <f t="shared" si="2"/>
        <v>A - UNIVERSEL Single No Meals</v>
      </c>
      <c r="L27" s="17">
        <f t="shared" si="3"/>
        <v>235</v>
      </c>
      <c r="M27" s="73">
        <f t="shared" si="1"/>
        <v>0</v>
      </c>
      <c r="N27" s="111"/>
      <c r="O27" s="68"/>
      <c r="P27" s="78"/>
      <c r="Q27" s="71"/>
      <c r="R27" s="71"/>
      <c r="S27" s="71"/>
      <c r="T27" s="71"/>
      <c r="U27" s="71"/>
      <c r="V27" s="71"/>
      <c r="W27" s="71"/>
      <c r="X27" s="71"/>
      <c r="Y27" s="74"/>
      <c r="Z27" s="68"/>
      <c r="AA27" s="68"/>
      <c r="AB27" s="68"/>
      <c r="AC27" s="68"/>
      <c r="AD27" s="68"/>
      <c r="AE27" s="79"/>
    </row>
    <row r="28" spans="3:31" ht="20.55" customHeight="1">
      <c r="C28" s="39">
        <v>16</v>
      </c>
      <c r="D28" s="38" t="s">
        <v>3</v>
      </c>
      <c r="E28" s="18"/>
      <c r="F28" s="19"/>
      <c r="G28" s="20"/>
      <c r="H28" s="20"/>
      <c r="I28" s="49">
        <f t="shared" si="0"/>
        <v>0</v>
      </c>
      <c r="J28" s="21" t="s">
        <v>34</v>
      </c>
      <c r="K28" s="1" t="str">
        <f t="shared" si="2"/>
        <v>A - UNIVERSEL Single No Meals</v>
      </c>
      <c r="L28" s="17">
        <f t="shared" si="3"/>
        <v>235</v>
      </c>
      <c r="M28" s="73">
        <f t="shared" si="1"/>
        <v>0</v>
      </c>
      <c r="N28" s="111"/>
      <c r="O28" s="68"/>
      <c r="P28" s="78"/>
      <c r="Q28" s="71"/>
      <c r="R28" s="71"/>
      <c r="S28" s="71"/>
      <c r="T28" s="71"/>
      <c r="U28" s="71"/>
      <c r="V28" s="71"/>
      <c r="W28" s="71"/>
      <c r="X28" s="71"/>
      <c r="Y28" s="71"/>
      <c r="Z28" s="68"/>
      <c r="AA28" s="68"/>
      <c r="AB28" s="68"/>
      <c r="AC28" s="68"/>
      <c r="AD28" s="68"/>
      <c r="AE28" s="79"/>
    </row>
    <row r="29" spans="3:31" ht="20.55" customHeight="1">
      <c r="C29" s="41">
        <v>17</v>
      </c>
      <c r="D29" s="38" t="s">
        <v>3</v>
      </c>
      <c r="E29" s="18"/>
      <c r="F29" s="19"/>
      <c r="G29" s="20"/>
      <c r="H29" s="20"/>
      <c r="I29" s="49">
        <f t="shared" si="0"/>
        <v>0</v>
      </c>
      <c r="J29" s="21" t="s">
        <v>34</v>
      </c>
      <c r="K29" s="1" t="str">
        <f t="shared" si="2"/>
        <v>A - UNIVERSEL Single No Meals</v>
      </c>
      <c r="L29" s="17">
        <f t="shared" si="3"/>
        <v>235</v>
      </c>
      <c r="M29" s="73">
        <f t="shared" si="1"/>
        <v>0</v>
      </c>
      <c r="N29" s="111"/>
      <c r="O29" s="68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68"/>
      <c r="AA29" s="68"/>
      <c r="AB29" s="68"/>
      <c r="AC29" s="68"/>
      <c r="AD29" s="68"/>
      <c r="AE29" s="79"/>
    </row>
    <row r="30" spans="3:31" ht="20.55" customHeight="1">
      <c r="C30" s="39">
        <v>18</v>
      </c>
      <c r="D30" s="38" t="s">
        <v>3</v>
      </c>
      <c r="E30" s="18"/>
      <c r="F30" s="19"/>
      <c r="G30" s="20"/>
      <c r="H30" s="20"/>
      <c r="I30" s="49">
        <f t="shared" si="0"/>
        <v>0</v>
      </c>
      <c r="J30" s="21" t="s">
        <v>34</v>
      </c>
      <c r="K30" s="1" t="str">
        <f t="shared" si="2"/>
        <v>A - UNIVERSEL Single No Meals</v>
      </c>
      <c r="L30" s="17">
        <f t="shared" si="3"/>
        <v>235</v>
      </c>
      <c r="M30" s="73">
        <f t="shared" si="1"/>
        <v>0</v>
      </c>
      <c r="N30" s="111"/>
      <c r="O30" s="68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68"/>
      <c r="AA30" s="68"/>
      <c r="AB30" s="68"/>
      <c r="AC30" s="68"/>
      <c r="AD30" s="68"/>
      <c r="AE30" s="79"/>
    </row>
    <row r="31" spans="3:31" ht="20.55" customHeight="1">
      <c r="C31" s="41">
        <v>19</v>
      </c>
      <c r="D31" s="38" t="s">
        <v>3</v>
      </c>
      <c r="E31" s="18"/>
      <c r="F31" s="19"/>
      <c r="G31" s="20"/>
      <c r="H31" s="20"/>
      <c r="I31" s="49">
        <f t="shared" si="0"/>
        <v>0</v>
      </c>
      <c r="J31" s="21" t="s">
        <v>34</v>
      </c>
      <c r="K31" s="1" t="str">
        <f t="shared" si="2"/>
        <v>A - UNIVERSEL Single No Meals</v>
      </c>
      <c r="L31" s="17">
        <f t="shared" si="3"/>
        <v>235</v>
      </c>
      <c r="M31" s="73">
        <f t="shared" si="1"/>
        <v>0</v>
      </c>
      <c r="N31" s="111"/>
      <c r="O31" s="68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68"/>
      <c r="AA31" s="68"/>
      <c r="AB31" s="68"/>
      <c r="AC31" s="68"/>
      <c r="AD31" s="68"/>
      <c r="AE31" s="79"/>
    </row>
    <row r="32" spans="3:31" ht="20.55" customHeight="1">
      <c r="C32" s="39">
        <v>20</v>
      </c>
      <c r="D32" s="38" t="s">
        <v>3</v>
      </c>
      <c r="E32" s="18"/>
      <c r="F32" s="19"/>
      <c r="G32" s="20"/>
      <c r="H32" s="20"/>
      <c r="I32" s="49">
        <f t="shared" si="0"/>
        <v>0</v>
      </c>
      <c r="J32" s="21" t="s">
        <v>34</v>
      </c>
      <c r="K32" s="1" t="str">
        <f t="shared" si="2"/>
        <v>A - UNIVERSEL Single No Meals</v>
      </c>
      <c r="L32" s="17">
        <f t="shared" si="3"/>
        <v>235</v>
      </c>
      <c r="M32" s="73">
        <f t="shared" si="1"/>
        <v>0</v>
      </c>
      <c r="N32" s="111"/>
      <c r="O32" s="68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68"/>
      <c r="AA32" s="68"/>
      <c r="AB32" s="68"/>
      <c r="AC32" s="68"/>
      <c r="AD32" s="68"/>
      <c r="AE32" s="79"/>
    </row>
    <row r="33" spans="3:31" ht="20.55" customHeight="1">
      <c r="C33" s="41">
        <v>21</v>
      </c>
      <c r="D33" s="38" t="s">
        <v>3</v>
      </c>
      <c r="E33" s="18"/>
      <c r="F33" s="19"/>
      <c r="G33" s="20"/>
      <c r="H33" s="20"/>
      <c r="I33" s="49">
        <f t="shared" si="0"/>
        <v>0</v>
      </c>
      <c r="J33" s="21" t="s">
        <v>34</v>
      </c>
      <c r="K33" s="1" t="str">
        <f t="shared" si="2"/>
        <v>A - UNIVERSEL Single No Meals</v>
      </c>
      <c r="L33" s="17">
        <f t="shared" si="3"/>
        <v>235</v>
      </c>
      <c r="M33" s="73">
        <f t="shared" ref="M33" si="4">I33*L33</f>
        <v>0</v>
      </c>
      <c r="N33" s="111"/>
      <c r="O33" s="68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68"/>
      <c r="AA33" s="68"/>
      <c r="AB33" s="68"/>
      <c r="AC33" s="68"/>
      <c r="AD33" s="68"/>
      <c r="AE33" s="79"/>
    </row>
    <row r="34" spans="3:31" ht="20.55" customHeight="1">
      <c r="C34" s="39">
        <v>22</v>
      </c>
      <c r="D34" s="38" t="s">
        <v>3</v>
      </c>
      <c r="E34" s="18"/>
      <c r="F34" s="19"/>
      <c r="G34" s="20"/>
      <c r="H34" s="20"/>
      <c r="I34" s="49">
        <f t="shared" si="0"/>
        <v>0</v>
      </c>
      <c r="J34" s="21" t="s">
        <v>34</v>
      </c>
      <c r="K34" s="1" t="str">
        <f t="shared" si="2"/>
        <v>A - UNIVERSEL Single No Meals</v>
      </c>
      <c r="L34" s="17">
        <f t="shared" si="3"/>
        <v>235</v>
      </c>
      <c r="M34" s="73">
        <f t="shared" si="1"/>
        <v>0</v>
      </c>
      <c r="N34" s="111"/>
      <c r="O34" s="68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68"/>
      <c r="AA34" s="68"/>
      <c r="AB34" s="68"/>
      <c r="AC34" s="68"/>
      <c r="AD34" s="68"/>
      <c r="AE34" s="79"/>
    </row>
    <row r="35" spans="3:31" ht="20.55" customHeight="1" thickBot="1">
      <c r="C35" s="41">
        <v>23</v>
      </c>
      <c r="D35" s="80" t="s">
        <v>23</v>
      </c>
      <c r="E35" s="40"/>
      <c r="F35" s="81"/>
      <c r="G35" s="82"/>
      <c r="H35" s="82"/>
      <c r="I35" s="83">
        <f t="shared" si="0"/>
        <v>0</v>
      </c>
      <c r="J35" s="84" t="s">
        <v>34</v>
      </c>
      <c r="K35" s="85" t="str">
        <f t="shared" si="2"/>
        <v>A - UNIVERSEL Twin No Meals</v>
      </c>
      <c r="L35" s="86">
        <f t="shared" si="3"/>
        <v>135</v>
      </c>
      <c r="M35" s="87">
        <f t="shared" si="1"/>
        <v>0</v>
      </c>
      <c r="N35" s="112"/>
      <c r="O35" s="88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8"/>
      <c r="AA35" s="88"/>
      <c r="AB35" s="88"/>
      <c r="AC35" s="88"/>
      <c r="AD35" s="88"/>
      <c r="AE35" s="90"/>
    </row>
    <row r="36" spans="3:31" ht="24" thickBot="1">
      <c r="C36" s="22"/>
      <c r="D36" s="16"/>
      <c r="E36" s="23"/>
      <c r="F36" s="16"/>
      <c r="G36" s="16"/>
      <c r="H36" s="16"/>
      <c r="I36" s="16"/>
      <c r="J36" s="16"/>
      <c r="K36" s="24" t="s">
        <v>12</v>
      </c>
      <c r="L36" s="25" t="s">
        <v>22</v>
      </c>
      <c r="M36" s="31">
        <f>SUM(M13:M35)</f>
        <v>0</v>
      </c>
      <c r="N36" s="5"/>
    </row>
    <row r="37" spans="3:31" ht="24" thickBot="1">
      <c r="C37" s="22"/>
      <c r="D37" s="16"/>
      <c r="E37" s="23"/>
      <c r="F37" s="16"/>
      <c r="G37" s="16"/>
      <c r="H37" s="37"/>
      <c r="I37" s="16"/>
      <c r="J37" s="16"/>
      <c r="K37" s="24"/>
      <c r="L37" s="25" t="s">
        <v>24</v>
      </c>
      <c r="M37" s="35"/>
      <c r="N37" s="5"/>
    </row>
    <row r="38" spans="3:31" ht="24" thickBot="1">
      <c r="J38" s="16"/>
      <c r="K38" s="24"/>
      <c r="L38" s="25" t="s">
        <v>25</v>
      </c>
      <c r="M38" s="36">
        <f>M36+M37</f>
        <v>0</v>
      </c>
      <c r="N38" s="5"/>
    </row>
    <row r="39" spans="3:31">
      <c r="K39" s="16"/>
      <c r="L39" s="16"/>
      <c r="M39" s="25"/>
      <c r="N39" s="10"/>
    </row>
    <row r="40" spans="3:31">
      <c r="K40" s="26"/>
      <c r="L40" s="26"/>
      <c r="M40" s="25"/>
      <c r="N40" s="10"/>
    </row>
    <row r="41" spans="3:31">
      <c r="K41" s="16"/>
      <c r="L41" s="16"/>
      <c r="M41" s="10"/>
      <c r="N41" s="10"/>
    </row>
    <row r="42" spans="3:31">
      <c r="L42" s="16"/>
      <c r="M42" s="10"/>
      <c r="N42" s="5"/>
    </row>
    <row r="43" spans="3:31">
      <c r="L43" s="29"/>
      <c r="M43" s="27"/>
      <c r="N43" s="5"/>
    </row>
    <row r="44" spans="3:31">
      <c r="L44" s="30"/>
      <c r="M44" s="28"/>
      <c r="N44" s="5"/>
    </row>
    <row r="45" spans="3:31">
      <c r="L45" s="30"/>
      <c r="M45" s="28"/>
      <c r="N45" s="5"/>
    </row>
    <row r="46" spans="3:31">
      <c r="L46" s="30"/>
      <c r="M46" s="28"/>
      <c r="N46" s="5"/>
    </row>
  </sheetData>
  <mergeCells count="5">
    <mergeCell ref="D5:G5"/>
    <mergeCell ref="E7:F7"/>
    <mergeCell ref="H7:I7"/>
    <mergeCell ref="J7:L7"/>
    <mergeCell ref="I10:J10"/>
  </mergeCells>
  <dataValidations count="5">
    <dataValidation type="list" allowBlank="1" showInputMessage="1" showErrorMessage="1" sqref="I10" xr:uid="{23452A87-F030-478E-857B-E90CC2605AA5}">
      <formula1>$U$17:$U$19</formula1>
    </dataValidation>
    <dataValidation type="list" allowBlank="1" showInputMessage="1" showErrorMessage="1" sqref="F12:F35" xr:uid="{DB6B2AD7-BEF0-4047-A20E-8FBEBF23EBB7}">
      <formula1>$X$17:$X$21</formula1>
    </dataValidation>
    <dataValidation type="list" allowBlank="1" showInputMessage="1" showErrorMessage="1" sqref="J12:J35" xr:uid="{0DD41DC9-1021-42FA-AAFA-F229CB1D5904}">
      <formula1>$W$17:$W$18</formula1>
    </dataValidation>
    <dataValidation type="list" allowBlank="1" showInputMessage="1" showErrorMessage="1" sqref="D12:D35" xr:uid="{8A70CE22-C5EF-410C-83B8-99802EC2161B}">
      <formula1>$V$17:$V$18</formula1>
    </dataValidation>
    <dataValidation type="list" allowBlank="1" showInputMessage="1" showErrorMessage="1" errorTitle="DATE" error="Arrival DATE _x000a_BETWEEN 21/01/2019_x000a_TO 26/01/2019_x000a_FORMAT _x000a_DD/MM/YYYY" sqref="G12:H35" xr:uid="{1B4A95A8-AA66-4AD7-BD5D-864909A2144C}">
      <formula1>$Y$13:$Y$22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2026-07-09T12:51:03Z</dcterms:modified>
</cp:coreProperties>
</file>