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eventeam.sharepoint.com/sites/AO-GrandSlamLausanne2026/Shared Documents/3-8. PARA_ADAPTED JUDO/DIJF-EJU - Transports &amp; hébergements/EJU/"/>
    </mc:Choice>
  </mc:AlternateContent>
  <xr:revisionPtr revIDLastSave="307" documentId="8_{0D38F1FC-7332-4734-ACAE-7DACFA18F75B}" xr6:coauthVersionLast="47" xr6:coauthVersionMax="47" xr10:uidLastSave="{F93CA3A1-A7E7-48CE-9E8C-69CBA920458F}"/>
  <bookViews>
    <workbookView xWindow="-110" yWindow="-110" windowWidth="19420" windowHeight="11500" tabRatio="709" xr2:uid="{00000000-000D-0000-FFFF-FFFF00000000}"/>
  </bookViews>
  <sheets>
    <sheet name="General Information" sheetId="14" r:id="rId1"/>
    <sheet name="Hotel Rates" sheetId="4" r:id="rId2"/>
    <sheet name="Hotel Reservation" sheetId="2" r:id="rId3"/>
    <sheet name="Rooming list" sheetId="8" r:id="rId4"/>
    <sheet name="Program" sheetId="9" r:id="rId5"/>
  </sheets>
  <externalReferences>
    <externalReference r:id="rId6"/>
    <externalReference r:id="rId7"/>
  </externalReferences>
  <definedNames>
    <definedName name="Answer">#REF!</definedName>
    <definedName name="COUNTRY">'[1]Preliminary entries by number '!$B$3:$B$45</definedName>
    <definedName name="Date">#REF!</definedName>
    <definedName name="Dates">#REF!</definedName>
    <definedName name="Gender">[2]Лист1!$D$5:$D$6</definedName>
    <definedName name="LIST">'[1]Preliminary entries by number '!$B$3:$B$45</definedName>
    <definedName name="New">[2]Лист9!$M$6:$M$13</definedName>
    <definedName name="Room">[2]Лист9!$P$6:$P$7</definedName>
    <definedName name="VI">[2]Лист9!$K$6:$K$7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8" i="14" l="1"/>
  <c r="K9" i="2" l="1"/>
  <c r="J22" i="2" l="1"/>
  <c r="F22" i="2"/>
  <c r="J21" i="2"/>
  <c r="K21" i="2" s="1"/>
  <c r="F21" i="2"/>
  <c r="F19" i="2"/>
  <c r="F16" i="2"/>
  <c r="F15" i="2"/>
  <c r="F13" i="2"/>
  <c r="F12" i="2"/>
  <c r="F10" i="2"/>
  <c r="J19" i="2"/>
  <c r="K19" i="2" s="1"/>
  <c r="J16" i="2"/>
  <c r="K16" i="2" s="1"/>
  <c r="J13" i="2"/>
  <c r="K13" i="2" s="1"/>
  <c r="J10" i="2"/>
  <c r="K10" i="2" s="1"/>
  <c r="K22" i="2" l="1"/>
  <c r="J18" i="2" l="1"/>
  <c r="K18" i="2" s="1"/>
  <c r="J15" i="2"/>
  <c r="K15" i="2" s="1"/>
  <c r="J12" i="2"/>
  <c r="K12" i="2" s="1"/>
  <c r="J9" i="2"/>
  <c r="K24" i="2" l="1"/>
</calcChain>
</file>

<file path=xl/sharedStrings.xml><?xml version="1.0" encoding="utf-8"?>
<sst xmlns="http://schemas.openxmlformats.org/spreadsheetml/2006/main" count="147" uniqueCount="110">
  <si>
    <t>Date</t>
  </si>
  <si>
    <t>Time</t>
  </si>
  <si>
    <t>Arrival options</t>
  </si>
  <si>
    <t>Departure options</t>
  </si>
  <si>
    <t>ECOLE MONT-OLIVET – Adapted Judo Grand Slam 2026
HOTEL RESERVATION  •  LAUSANNE, SWITZERLAND</t>
  </si>
  <si>
    <t>Federation / Club:</t>
  </si>
  <si>
    <t>Contact:</t>
  </si>
  <si>
    <t>E-mail:</t>
  </si>
  <si>
    <t>No. athletes:</t>
  </si>
  <si>
    <t>Hotel</t>
  </si>
  <si>
    <t>Choose your package</t>
  </si>
  <si>
    <t>Arrival</t>
  </si>
  <si>
    <t>Departure</t>
  </si>
  <si>
    <t>No. nights</t>
  </si>
  <si>
    <t>Room Type</t>
  </si>
  <si>
    <t>No. of rooms</t>
  </si>
  <si>
    <t>Accommodation cost (CHF)</t>
  </si>
  <si>
    <t>TOTAL (CHF)</t>
  </si>
  <si>
    <t>AQUATIS  (Category A)</t>
  </si>
  <si>
    <t>AQUATIS       — Rates (per room/night, meals included in package): B&amp;B Single 290 / Twin 185 CHF  |  Half Board Single 335 / Twin 230 CHF  |  Full Board Single 370 / Twin 265 CHF</t>
  </si>
  <si>
    <t>AQUATIS</t>
  </si>
  <si>
    <t>B&amp;B</t>
  </si>
  <si>
    <t>Single</t>
  </si>
  <si>
    <t>ALPHA PALMIER  (Category A)</t>
  </si>
  <si>
    <t>ALPHA PALMIER — Rates (per room/night, meals included in package): B&amp;B Single 290 / Twin 185 CHF  |  Half Board Single 335 / Twin 230 CHF  |  Full Board Single 370 / Twin 265 CHF</t>
  </si>
  <si>
    <t>ALPHA PALMIER</t>
  </si>
  <si>
    <t>MOVENPICK  (Category B)</t>
  </si>
  <si>
    <t>MOVENPICK     — Rates (per room/night, meals included in package): B&amp;B Single 250 / Twin 145 CHF  |  Half Board Single 295 / Twin 190 CHF  |  Full Board Single 330 / Twin 225 CHF</t>
  </si>
  <si>
    <t>MOVENPICK</t>
  </si>
  <si>
    <t>AGORA  (Category C)</t>
  </si>
  <si>
    <t>AGORA         — Rates (per room/night, meals included in package): B&amp;B Single 195 / Twin 140 CHF  |  Half Board Single 237 / Twin 182 CHF  |  Full Board Single 272 / Twin 217 CHF</t>
  </si>
  <si>
    <t>AGORA</t>
  </si>
  <si>
    <t>IBIS  (Category C)</t>
  </si>
  <si>
    <t>IBIS          — Rates (per room/night, meals included in package): B&amp;B Single 195 / Twin 140 CHF  |  Half Board Single 237 / Twin 182 CHF  |  Full Board Single 272 / Twin 217 CHF</t>
  </si>
  <si>
    <t>IBIS</t>
  </si>
  <si>
    <t>GRAND TOTAL – ACCOMMODATION (CHF) →</t>
  </si>
  <si>
    <t xml:space="preserve">  ⚠  Meals are included according to the package selected (B&amp;B / Half Board / Full Board)  |  Hotel deposit: bank card required at check-in</t>
  </si>
  <si>
    <t>HOTEL RATES – PRICE IN CHF PER NIGHT PER ROOM
Ecole Mont-Olivet Adapted Judo Grand Slam 2026</t>
  </si>
  <si>
    <t>Category</t>
  </si>
  <si>
    <t>Room type</t>
  </si>
  <si>
    <t>Bed &amp; Breakfast</t>
  </si>
  <si>
    <t>Half Board</t>
  </si>
  <si>
    <t>Full Board</t>
  </si>
  <si>
    <t>Lunch on site</t>
  </si>
  <si>
    <t>Category A</t>
  </si>
  <si>
    <t>Twin</t>
  </si>
  <si>
    <t>Category B</t>
  </si>
  <si>
    <t>Category C</t>
  </si>
  <si>
    <t xml:space="preserve">  Note: Hotel deposit required by bank card at check-in. Lunch on site (35 CHF) not included except in Full Board package.</t>
  </si>
  <si>
    <t>FEDERATION:</t>
  </si>
  <si>
    <t>Contact Person:</t>
  </si>
  <si>
    <t>Telephone:</t>
  </si>
  <si>
    <t>Email:</t>
  </si>
  <si>
    <t>NAME SURNAME</t>
  </si>
  <si>
    <t>No. of people</t>
  </si>
  <si>
    <t xml:space="preserve">Payment Reference </t>
  </si>
  <si>
    <t>SWIFT:</t>
  </si>
  <si>
    <t xml:space="preserve">Name of Beneficiary customer:   </t>
  </si>
  <si>
    <t>PAYMENT</t>
  </si>
  <si>
    <t>Type of room</t>
  </si>
  <si>
    <t xml:space="preserve">Please transfer the amount to the following bank account and identify your payment by stating the name of your country or federation on the bank documents. 
</t>
  </si>
  <si>
    <t>TEAM CONSEILS SARL</t>
  </si>
  <si>
    <t xml:space="preserve">Bank Name:  </t>
  </si>
  <si>
    <t>UBS Switzerland AG</t>
  </si>
  <si>
    <t>Bank Adress</t>
  </si>
  <si>
    <t>PO Box, CH-B098 Zurich</t>
  </si>
  <si>
    <t>Account</t>
  </si>
  <si>
    <t>CH55 0022 7227 1608 6301 N</t>
  </si>
  <si>
    <t>UBSWCHZHBDA</t>
  </si>
  <si>
    <t>SUI GS 2026 + Country name Accommodation</t>
  </si>
  <si>
    <t>PAYMENT IN CHF</t>
  </si>
  <si>
    <t xml:space="preserve">  Yellow cells = to fill in  •  Choose your package: 'B&amp;B' / 'Half Board' / 'Full Board'  •  Room Type: 'Single' / 'Twin'  •  Total auto-calculated</t>
  </si>
  <si>
    <t>Prices per person</t>
  </si>
  <si>
    <t>Pick-up location</t>
  </si>
  <si>
    <t>Drop-off location</t>
  </si>
  <si>
    <t>CHECK-IN DATE</t>
  </si>
  <si>
    <t>CHECK-OUT DATE</t>
  </si>
  <si>
    <t>ROOM SHARED WITH</t>
  </si>
  <si>
    <t xml:space="preserve">Participation occurs at own risk at all times!	</t>
  </si>
  <si>
    <r>
      <t xml:space="preserve">The total number of athletes is limited to </t>
    </r>
    <r>
      <rPr>
        <b/>
        <sz val="11"/>
        <color theme="1"/>
        <rFont val="Calibri"/>
        <family val="2"/>
      </rPr>
      <t>75 competitors</t>
    </r>
    <r>
      <rPr>
        <sz val="11"/>
        <color theme="1"/>
        <rFont val="Calibri"/>
        <family val="2"/>
        <charset val="1"/>
      </rPr>
      <t xml:space="preserve"> in order to ensure appropriate competition conditions and the smooth running of the event.
Once the maximum number of entries has been reached, the registration process will be closed.
Entries will be accepted on a “first registered, first served” basis, according to the receipt of the official entry form sent to adaptedjudo@eju.net.</t>
    </r>
  </si>
  <si>
    <t>Participation is at each delegate's own risk at all times  •  Ecole Mont-Olivet Adapted Judo Grand Slam 2026</t>
  </si>
  <si>
    <t xml:space="preserve">  NOTES / REMARKS</t>
  </si>
  <si>
    <t>Number of persons:</t>
  </si>
  <si>
    <t>NO  ☐</t>
  </si>
  <si>
    <t>YES  ☐</t>
  </si>
  <si>
    <t>Do you require an airport shuttle?</t>
  </si>
  <si>
    <t xml:space="preserve">  AIRPORT SHUTTLE</t>
  </si>
  <si>
    <t>DEPARTURE</t>
  </si>
  <si>
    <t>ARRIVAL</t>
  </si>
  <si>
    <t>Arrival airport</t>
  </si>
  <si>
    <t>Departure port</t>
  </si>
  <si>
    <t>Flight / Train no.</t>
  </si>
  <si>
    <t>Transport mode</t>
  </si>
  <si>
    <t xml:space="preserve">  ARRIVAL &amp; DEPARTURE INFORMATION</t>
  </si>
  <si>
    <t>TOTAL delegation:</t>
  </si>
  <si>
    <t>Number of delegates / coaches:</t>
  </si>
  <si>
    <t>Number of athletes:</t>
  </si>
  <si>
    <t>EJU Adapted Level 1 &amp; Level 2 judoka over the age of 15, utilizing the EJU 5-Level Divisioning Criteria.
Eligible athletes include those with Virtus Classification II1, II2 and II3, as well as all judoka meeting the requirements described in the Eligibility Criteria for Athletes with Disabilities in EJU Adapted Judo Tournaments. Medical documentation or proof of Virtus classification must be submitted by 6 August 2026. Athletes who participated in the EJU Open European Adapted Judo Championships 2025 (Conegliano) are exempt from resubmitting medical documentation.</t>
  </si>
  <si>
    <t xml:space="preserve">  DELEGATION COMPOSITION</t>
  </si>
  <si>
    <t>E-mail address:</t>
  </si>
  <si>
    <t>Phone number:</t>
  </si>
  <si>
    <t>The deadline for competition registration is Thursday, 6 August 2026.</t>
  </si>
  <si>
    <t>Contact person:</t>
  </si>
  <si>
    <t>Country:</t>
  </si>
  <si>
    <t>Federation / Club name:</t>
  </si>
  <si>
    <t>Please complete the Entry Form in full and submit it together with ID-style photographs of the athlete(s) and coach(es) to: adaptedjudo@eju.net</t>
  </si>
  <si>
    <t xml:space="preserve">  DELEGATION DETAILS</t>
  </si>
  <si>
    <t>ECOLE MONT-OLIVET
Adapted Judo Grand Slam 2026 – Lausanne, Switzerland
ACCOMMODATION REGISTRATION FORM</t>
  </si>
  <si>
    <t>DATE</t>
  </si>
  <si>
    <t>Registration deadline: Thursday, 6 August 2026  •  Return to : accommodation@lausannegrandslamjudo.com • Please mention EJU in the subject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</si>
</sst>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_ &quot;€&quot;\ * #,##0.00_ ;_ &quot;€&quot;\ * \-#,##0.00_ ;_ &quot;€&quot;\ * &quot;-&quot;??_ ;_ @_ "/>
  </numFmts>
  <fonts count="42" x14ac:knownFonts="1">
    <font>
      <sz val="11"/>
      <color theme="1"/>
      <name val="Calibri"/>
      <family val="2"/>
      <charset val="1"/>
    </font>
    <font>
      <b/>
      <sz val="11"/>
      <color rgb="FFFFFFFF"/>
      <name val="Arial"/>
      <family val="2"/>
    </font>
    <font>
      <b/>
      <sz val="10"/>
      <name val="Arial"/>
      <family val="2"/>
    </font>
    <font>
      <sz val="10"/>
      <name val="Arial"/>
      <family val="2"/>
    </font>
    <font>
      <b/>
      <sz val="9"/>
      <color rgb="FFFFFFFF"/>
      <name val="Arial"/>
      <family val="2"/>
    </font>
    <font>
      <b/>
      <sz val="9"/>
      <name val="Arial"/>
      <family val="2"/>
    </font>
    <font>
      <b/>
      <sz val="14"/>
      <color rgb="FFFFFFFF"/>
      <name val="Arial"/>
      <family val="2"/>
    </font>
    <font>
      <b/>
      <sz val="10"/>
      <color rgb="FFFFFFFF"/>
      <name val="Arial"/>
      <family val="2"/>
    </font>
    <font>
      <i/>
      <sz val="8"/>
      <color rgb="FF37474F"/>
      <name val="Arial"/>
      <family val="2"/>
    </font>
    <font>
      <sz val="9"/>
      <color rgb="FF000000"/>
      <name val="Arial"/>
      <family val="2"/>
    </font>
    <font>
      <sz val="9"/>
      <color rgb="FF1565C0"/>
      <name val="Arial"/>
      <family val="2"/>
    </font>
    <font>
      <b/>
      <sz val="9"/>
      <color rgb="FF1565C0"/>
      <name val="Arial"/>
      <family val="2"/>
    </font>
    <font>
      <sz val="9"/>
      <name val="Arial"/>
      <family val="2"/>
    </font>
    <font>
      <b/>
      <sz val="10"/>
      <color rgb="FF1F5C2E"/>
      <name val="Arial"/>
      <family val="2"/>
    </font>
    <font>
      <b/>
      <sz val="12"/>
      <color rgb="FF37474F"/>
      <name val="Arial"/>
      <family val="2"/>
    </font>
    <font>
      <b/>
      <sz val="13"/>
      <color rgb="FFFFFFFF"/>
      <name val="Arial"/>
      <family val="2"/>
    </font>
    <font>
      <b/>
      <sz val="10"/>
      <color rgb="FFC62828"/>
      <name val="Arial"/>
      <family val="2"/>
    </font>
    <font>
      <sz val="10"/>
      <color rgb="FF000000"/>
      <name val="Calibri"/>
      <family val="2"/>
      <scheme val="minor"/>
    </font>
    <font>
      <b/>
      <sz val="16"/>
      <color theme="1"/>
      <name val="Times New Roman"/>
      <family val="1"/>
    </font>
    <font>
      <b/>
      <sz val="11"/>
      <color theme="1"/>
      <name val="Calibri"/>
      <family val="2"/>
      <charset val="162"/>
      <scheme val="minor"/>
    </font>
    <font>
      <u/>
      <sz val="11"/>
      <color theme="10"/>
      <name val="Calibri"/>
      <family val="2"/>
      <charset val="204"/>
      <scheme val="minor"/>
    </font>
    <font>
      <sz val="11"/>
      <color theme="1"/>
      <name val="Calibri"/>
      <family val="2"/>
      <charset val="204"/>
      <scheme val="minor"/>
    </font>
    <font>
      <b/>
      <sz val="11"/>
      <color theme="1"/>
      <name val="Arial"/>
      <family val="2"/>
    </font>
    <font>
      <b/>
      <sz val="18"/>
      <color theme="1"/>
      <name val="Calibri"/>
      <family val="2"/>
      <charset val="204"/>
      <scheme val="minor"/>
    </font>
    <font>
      <b/>
      <sz val="10"/>
      <color theme="1"/>
      <name val="Calibri"/>
      <family val="2"/>
      <charset val="204"/>
      <scheme val="minor"/>
    </font>
    <font>
      <sz val="10"/>
      <name val="Arial Tur"/>
      <charset val="162"/>
    </font>
    <font>
      <b/>
      <sz val="11"/>
      <color rgb="FF000000"/>
      <name val="Calibri"/>
      <family val="2"/>
      <charset val="1"/>
    </font>
    <font>
      <b/>
      <sz val="18"/>
      <color rgb="FFFF0000"/>
      <name val="Calibri"/>
      <family val="2"/>
    </font>
    <font>
      <sz val="14"/>
      <name val="Calibri"/>
      <family val="2"/>
    </font>
    <font>
      <b/>
      <sz val="11"/>
      <color theme="1"/>
      <name val="Calibri"/>
      <family val="2"/>
    </font>
    <font>
      <i/>
      <sz val="9"/>
      <color rgb="FFFFFFFF"/>
      <name val="Arial"/>
      <charset val="1"/>
    </font>
    <font>
      <b/>
      <sz val="11"/>
      <color rgb="FFFFFFFF"/>
      <name val="Arial"/>
      <charset val="1"/>
    </font>
    <font>
      <b/>
      <sz val="10"/>
      <name val="Arial"/>
      <charset val="1"/>
    </font>
    <font>
      <sz val="10"/>
      <name val="Arial"/>
      <charset val="1"/>
    </font>
    <font>
      <sz val="10"/>
      <color theme="1"/>
      <name val="Arial"/>
      <family val="2"/>
    </font>
    <font>
      <b/>
      <sz val="9"/>
      <name val="Arial"/>
      <charset val="1"/>
    </font>
    <font>
      <b/>
      <sz val="9"/>
      <color rgb="FFFFFFFF"/>
      <name val="Arial"/>
      <charset val="1"/>
    </font>
    <font>
      <b/>
      <sz val="10"/>
      <color rgb="FF1565C0"/>
      <name val="Arial"/>
      <charset val="1"/>
    </font>
    <font>
      <sz val="10"/>
      <name val="Calibri"/>
      <family val="2"/>
    </font>
    <font>
      <b/>
      <sz val="10"/>
      <color theme="1"/>
      <name val="Arial"/>
      <family val="2"/>
    </font>
    <font>
      <b/>
      <sz val="10"/>
      <color rgb="FF37474F"/>
      <name val="Arial"/>
      <charset val="1"/>
    </font>
    <font>
      <b/>
      <sz val="16"/>
      <color rgb="FFFFFFFF"/>
      <name val="Arial"/>
      <charset val="1"/>
    </font>
  </fonts>
  <fills count="15">
    <fill>
      <patternFill patternType="none"/>
    </fill>
    <fill>
      <patternFill patternType="gray125"/>
    </fill>
    <fill>
      <patternFill patternType="solid">
        <fgColor rgb="FF1F5C2E"/>
        <bgColor rgb="FF37474F"/>
      </patternFill>
    </fill>
    <fill>
      <patternFill patternType="solid">
        <fgColor rgb="FFF9A825"/>
        <bgColor rgb="FFFFCC00"/>
      </patternFill>
    </fill>
    <fill>
      <patternFill patternType="solid">
        <fgColor rgb="FF37474F"/>
        <bgColor rgb="FF1F5C2E"/>
      </patternFill>
    </fill>
    <fill>
      <patternFill patternType="solid">
        <fgColor rgb="FFE8F5E9"/>
        <bgColor rgb="FFECEFF1"/>
      </patternFill>
    </fill>
    <fill>
      <patternFill patternType="solid">
        <fgColor rgb="FFFFFFFF"/>
        <bgColor rgb="FFE8F5E9"/>
      </patternFill>
    </fill>
    <fill>
      <patternFill patternType="solid">
        <fgColor rgb="FF2E7D32"/>
        <bgColor rgb="FF1F5C2E"/>
      </patternFill>
    </fill>
    <fill>
      <patternFill patternType="solid">
        <fgColor rgb="FFC8E6C9"/>
        <bgColor rgb="FFE8F5E9"/>
      </patternFill>
    </fill>
    <fill>
      <patternFill patternType="solid">
        <fgColor rgb="FFFFF9C4"/>
        <bgColor rgb="FFFFFF99"/>
      </patternFill>
    </fill>
    <fill>
      <patternFill patternType="solid">
        <fgColor rgb="FFECEFF1"/>
        <bgColor rgb="FFE8F5E9"/>
      </patternFill>
    </fill>
    <fill>
      <patternFill patternType="solid">
        <fgColor theme="0"/>
        <bgColor indexed="64"/>
      </patternFill>
    </fill>
    <fill>
      <patternFill patternType="solid">
        <fgColor theme="5"/>
        <bgColor indexed="64"/>
      </patternFill>
    </fill>
    <fill>
      <patternFill patternType="solid">
        <fgColor theme="6" tint="0.39997558519241921"/>
        <bgColor indexed="64"/>
      </patternFill>
    </fill>
    <fill>
      <patternFill patternType="solid">
        <fgColor rgb="FFCFFFF5"/>
        <bgColor indexed="64"/>
      </patternFill>
    </fill>
  </fills>
  <borders count="4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7" fillId="0" borderId="0"/>
    <xf numFmtId="0" fontId="20" fillId="0" borderId="0" applyNumberFormat="0" applyFill="0" applyBorder="0" applyAlignment="0" applyProtection="0"/>
    <xf numFmtId="0" fontId="21" fillId="0" borderId="0"/>
    <xf numFmtId="0" fontId="25" fillId="0" borderId="0"/>
  </cellStyleXfs>
  <cellXfs count="138">
    <xf numFmtId="0" fontId="0" fillId="0" borderId="0" xfId="0"/>
    <xf numFmtId="0" fontId="3" fillId="6" borderId="2" xfId="0" applyFont="1" applyFill="1" applyBorder="1" applyAlignment="1">
      <alignment horizontal="center" vertical="center"/>
    </xf>
    <xf numFmtId="0" fontId="0" fillId="6" borderId="1" xfId="0" applyFill="1" applyBorder="1"/>
    <xf numFmtId="14" fontId="0" fillId="0" borderId="0" xfId="0" applyNumberFormat="1"/>
    <xf numFmtId="0" fontId="5" fillId="5" borderId="0" xfId="0" applyFont="1" applyFill="1" applyAlignment="1">
      <alignment horizontal="left" vertical="center"/>
    </xf>
    <xf numFmtId="0" fontId="4" fillId="4" borderId="2" xfId="0" applyFont="1" applyFill="1" applyBorder="1" applyAlignment="1">
      <alignment horizontal="center" vertical="center" wrapText="1"/>
    </xf>
    <xf numFmtId="0" fontId="4" fillId="6" borderId="0" xfId="0" applyFont="1" applyFill="1" applyAlignment="1">
      <alignment horizontal="center" vertical="center" wrapText="1"/>
    </xf>
    <xf numFmtId="0" fontId="7" fillId="7" borderId="2" xfId="0" applyFont="1" applyFill="1" applyBorder="1" applyAlignment="1">
      <alignment horizontal="left" vertical="center"/>
    </xf>
    <xf numFmtId="0" fontId="0" fillId="6" borderId="0" xfId="0" applyFill="1"/>
    <xf numFmtId="0" fontId="10" fillId="9" borderId="2" xfId="0" applyFont="1" applyFill="1" applyBorder="1" applyAlignment="1">
      <alignment horizontal="center" vertical="center"/>
    </xf>
    <xf numFmtId="14" fontId="9" fillId="9" borderId="2" xfId="0" applyNumberFormat="1" applyFont="1" applyFill="1" applyBorder="1" applyAlignment="1">
      <alignment horizontal="center" vertical="center"/>
    </xf>
    <xf numFmtId="1" fontId="11" fillId="10" borderId="2" xfId="0" applyNumberFormat="1" applyFont="1" applyFill="1" applyBorder="1" applyAlignment="1">
      <alignment horizontal="center" vertical="center"/>
    </xf>
    <xf numFmtId="0" fontId="12" fillId="9" borderId="2" xfId="0" applyFont="1" applyFill="1" applyBorder="1" applyAlignment="1">
      <alignment horizontal="center" vertical="center"/>
    </xf>
    <xf numFmtId="3" fontId="11" fillId="10" borderId="2" xfId="0" applyNumberFormat="1" applyFont="1" applyFill="1" applyBorder="1" applyAlignment="1">
      <alignment horizontal="center" vertical="center"/>
    </xf>
    <xf numFmtId="0" fontId="13" fillId="8" borderId="5" xfId="0" applyFont="1" applyFill="1" applyBorder="1" applyAlignment="1">
      <alignment horizontal="center" vertical="center"/>
    </xf>
    <xf numFmtId="0" fontId="12" fillId="6" borderId="0" xfId="0" applyFont="1" applyFill="1" applyAlignment="1">
      <alignment horizontal="center" vertical="center"/>
    </xf>
    <xf numFmtId="0" fontId="13" fillId="6" borderId="0" xfId="0" applyFont="1" applyFill="1" applyAlignment="1">
      <alignment horizontal="center" vertical="center"/>
    </xf>
    <xf numFmtId="0" fontId="14" fillId="3" borderId="5" xfId="0" applyFont="1" applyFill="1" applyBorder="1" applyAlignment="1">
      <alignment horizontal="center" vertical="center"/>
    </xf>
    <xf numFmtId="0" fontId="14" fillId="6" borderId="0" xfId="0" applyFont="1" applyFill="1" applyAlignment="1">
      <alignment horizontal="center" vertical="center"/>
    </xf>
    <xf numFmtId="0" fontId="7" fillId="4"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3" fillId="5" borderId="2" xfId="0" applyFont="1" applyFill="1" applyBorder="1" applyAlignment="1">
      <alignment horizontal="center" vertical="center"/>
    </xf>
    <xf numFmtId="0" fontId="16" fillId="5" borderId="2" xfId="0" applyFont="1" applyFill="1" applyBorder="1" applyAlignment="1">
      <alignment horizontal="center" vertical="center"/>
    </xf>
    <xf numFmtId="0" fontId="16" fillId="6" borderId="2" xfId="0" applyFont="1" applyFill="1" applyBorder="1" applyAlignment="1">
      <alignment horizontal="center" vertical="center"/>
    </xf>
    <xf numFmtId="0" fontId="21" fillId="0" borderId="0" xfId="3"/>
    <xf numFmtId="0" fontId="21" fillId="11" borderId="0" xfId="3" applyFill="1"/>
    <xf numFmtId="0" fontId="19" fillId="11" borderId="0" xfId="3" applyFont="1" applyFill="1" applyAlignment="1">
      <alignment horizontal="center" vertical="center"/>
    </xf>
    <xf numFmtId="0" fontId="26" fillId="0" borderId="0" xfId="3" applyFont="1"/>
    <xf numFmtId="0" fontId="0" fillId="0" borderId="28" xfId="0" applyBorder="1"/>
    <xf numFmtId="0" fontId="22" fillId="0" borderId="0" xfId="0" applyFont="1" applyAlignment="1">
      <alignment vertical="center"/>
    </xf>
    <xf numFmtId="0" fontId="0" fillId="0" borderId="27" xfId="0" applyBorder="1"/>
    <xf numFmtId="0" fontId="0" fillId="0" borderId="25" xfId="0" applyBorder="1"/>
    <xf numFmtId="0" fontId="0" fillId="0" borderId="3" xfId="0" applyBorder="1"/>
    <xf numFmtId="0" fontId="22" fillId="0" borderId="3" xfId="0" applyFont="1" applyBorder="1" applyAlignment="1">
      <alignment vertical="center"/>
    </xf>
    <xf numFmtId="0" fontId="0" fillId="0" borderId="26" xfId="0" applyBorder="1"/>
    <xf numFmtId="0" fontId="21" fillId="0" borderId="2" xfId="3" applyBorder="1"/>
    <xf numFmtId="0" fontId="29" fillId="11" borderId="0" xfId="0" applyFont="1" applyFill="1"/>
    <xf numFmtId="0" fontId="29" fillId="12" borderId="0" xfId="0" applyFont="1" applyFill="1"/>
    <xf numFmtId="0" fontId="29" fillId="12" borderId="0" xfId="0" applyFont="1" applyFill="1" applyAlignment="1">
      <alignment horizontal="center"/>
    </xf>
    <xf numFmtId="0" fontId="0" fillId="11" borderId="0" xfId="0" applyFill="1" applyAlignment="1">
      <alignment vertical="center" wrapText="1"/>
    </xf>
    <xf numFmtId="0" fontId="0" fillId="13" borderId="0" xfId="0" applyFill="1" applyAlignment="1">
      <alignment vertical="center" wrapText="1"/>
    </xf>
    <xf numFmtId="0" fontId="0" fillId="13" borderId="0" xfId="0" applyFill="1" applyAlignment="1">
      <alignment horizontal="center" vertical="center" wrapText="1"/>
    </xf>
    <xf numFmtId="0" fontId="30" fillId="2" borderId="0" xfId="0" applyFont="1" applyFill="1" applyAlignment="1">
      <alignment horizontal="center" vertical="center"/>
    </xf>
    <xf numFmtId="0" fontId="32" fillId="5" borderId="0" xfId="0" applyFont="1" applyFill="1" applyAlignment="1">
      <alignment horizontal="left" vertical="center"/>
    </xf>
    <xf numFmtId="0" fontId="33" fillId="6" borderId="2" xfId="0" applyFont="1" applyFill="1" applyBorder="1" applyAlignment="1">
      <alignment horizontal="center" vertical="center"/>
    </xf>
    <xf numFmtId="0" fontId="31" fillId="4" borderId="0" xfId="0" applyFont="1" applyFill="1" applyAlignment="1">
      <alignment horizontal="left" vertical="center"/>
    </xf>
    <xf numFmtId="0" fontId="0" fillId="6" borderId="3" xfId="0" applyFill="1" applyBorder="1" applyAlignment="1">
      <alignment horizontal="center" vertical="center"/>
    </xf>
    <xf numFmtId="0" fontId="35" fillId="8" borderId="0" xfId="0" applyFont="1" applyFill="1" applyAlignment="1">
      <alignment horizontal="center" vertical="center"/>
    </xf>
    <xf numFmtId="0" fontId="36" fillId="7" borderId="2" xfId="0" applyFont="1" applyFill="1" applyBorder="1" applyAlignment="1">
      <alignment horizontal="center" vertical="center" wrapText="1"/>
    </xf>
    <xf numFmtId="165" fontId="34" fillId="0" borderId="0" xfId="1" applyNumberFormat="1" applyFont="1"/>
    <xf numFmtId="0" fontId="34" fillId="0" borderId="0" xfId="1" applyFont="1"/>
    <xf numFmtId="0" fontId="38" fillId="0" borderId="0" xfId="1" applyFont="1"/>
    <xf numFmtId="0" fontId="39" fillId="0" borderId="0" xfId="1" applyFont="1" applyAlignment="1">
      <alignment vertical="center"/>
    </xf>
    <xf numFmtId="0" fontId="31" fillId="4" borderId="0" xfId="0" applyFont="1" applyFill="1" applyAlignment="1">
      <alignment vertical="center"/>
    </xf>
    <xf numFmtId="0" fontId="40" fillId="3" borderId="0" xfId="0" applyFont="1" applyFill="1" applyAlignment="1">
      <alignment horizontal="center" vertical="center"/>
    </xf>
    <xf numFmtId="0" fontId="41" fillId="2" borderId="0" xfId="0" applyFont="1" applyFill="1" applyAlignment="1">
      <alignment horizontal="center" vertical="center" wrapText="1"/>
    </xf>
    <xf numFmtId="0" fontId="18" fillId="0" borderId="28" xfId="3" applyFont="1" applyBorder="1" applyAlignment="1">
      <alignment horizontal="center" vertical="center" wrapText="1"/>
    </xf>
    <xf numFmtId="0" fontId="18" fillId="0" borderId="0" xfId="3" applyFont="1" applyAlignment="1">
      <alignment horizontal="center" vertical="center" wrapText="1"/>
    </xf>
    <xf numFmtId="0" fontId="19" fillId="13" borderId="2" xfId="3" applyFont="1" applyFill="1" applyBorder="1" applyAlignment="1">
      <alignment horizontal="center" vertical="center"/>
    </xf>
    <xf numFmtId="0" fontId="19" fillId="13" borderId="2" xfId="3" applyFont="1" applyFill="1" applyBorder="1" applyAlignment="1">
      <alignment vertical="center"/>
    </xf>
    <xf numFmtId="0" fontId="33" fillId="6" borderId="0" xfId="0" applyFont="1" applyFill="1" applyAlignment="1">
      <alignment horizontal="left" vertical="center"/>
    </xf>
    <xf numFmtId="0" fontId="0" fillId="6" borderId="0" xfId="0" applyFill="1" applyAlignment="1">
      <alignment horizontal="left" vertical="center" wrapText="1"/>
    </xf>
    <xf numFmtId="0" fontId="29" fillId="12" borderId="0" xfId="0" applyFont="1" applyFill="1" applyAlignment="1">
      <alignment horizontal="center"/>
    </xf>
    <xf numFmtId="0" fontId="41" fillId="2" borderId="0" xfId="0" applyFont="1" applyFill="1" applyAlignment="1">
      <alignment horizontal="center" vertical="center" wrapText="1"/>
    </xf>
    <xf numFmtId="0" fontId="40" fillId="3" borderId="0" xfId="0" applyFont="1" applyFill="1" applyAlignment="1">
      <alignment horizontal="center" vertical="center"/>
    </xf>
    <xf numFmtId="0" fontId="33" fillId="6" borderId="1" xfId="0" applyFont="1" applyFill="1" applyBorder="1" applyAlignment="1">
      <alignment horizontal="left" vertical="center"/>
    </xf>
    <xf numFmtId="0" fontId="31" fillId="4" borderId="0" xfId="0" applyFont="1" applyFill="1" applyAlignment="1">
      <alignment horizontal="left" vertical="center"/>
    </xf>
    <xf numFmtId="0" fontId="0" fillId="13" borderId="0" xfId="0" applyFill="1" applyAlignment="1">
      <alignment horizontal="center" vertical="center" wrapText="1"/>
    </xf>
    <xf numFmtId="0" fontId="2" fillId="14" borderId="6" xfId="1" applyFont="1" applyFill="1" applyBorder="1" applyAlignment="1">
      <alignment horizontal="center" vertical="center" wrapText="1"/>
    </xf>
    <xf numFmtId="0" fontId="38" fillId="14" borderId="7" xfId="1" applyFont="1" applyFill="1" applyBorder="1" applyAlignment="1">
      <alignment horizontal="center" vertical="center" wrapText="1"/>
    </xf>
    <xf numFmtId="0" fontId="38" fillId="14" borderId="39" xfId="1" applyFont="1" applyFill="1" applyBorder="1" applyAlignment="1">
      <alignment horizontal="center" vertical="center" wrapText="1"/>
    </xf>
    <xf numFmtId="0" fontId="38" fillId="14" borderId="8" xfId="1" applyFont="1" applyFill="1" applyBorder="1" applyAlignment="1">
      <alignment horizontal="center" vertical="center" wrapText="1"/>
    </xf>
    <xf numFmtId="0" fontId="38" fillId="14" borderId="2" xfId="1" applyFont="1" applyFill="1" applyBorder="1" applyAlignment="1">
      <alignment horizontal="center" vertical="center" wrapText="1"/>
    </xf>
    <xf numFmtId="0" fontId="38" fillId="14" borderId="9" xfId="1" applyFont="1" applyFill="1" applyBorder="1" applyAlignment="1">
      <alignment horizontal="center" vertical="center" wrapText="1"/>
    </xf>
    <xf numFmtId="0" fontId="38" fillId="14" borderId="38" xfId="1" applyFont="1" applyFill="1" applyBorder="1" applyAlignment="1">
      <alignment horizontal="center" vertical="center" wrapText="1"/>
    </xf>
    <xf numFmtId="0" fontId="38" fillId="14" borderId="10" xfId="1" applyFont="1" applyFill="1" applyBorder="1" applyAlignment="1">
      <alignment horizontal="center" vertical="center" wrapText="1"/>
    </xf>
    <xf numFmtId="0" fontId="38" fillId="14" borderId="37" xfId="1" applyFont="1" applyFill="1" applyBorder="1" applyAlignment="1">
      <alignment horizontal="center" vertical="center" wrapText="1"/>
    </xf>
    <xf numFmtId="0" fontId="39" fillId="14" borderId="30" xfId="1" applyFont="1" applyFill="1" applyBorder="1" applyAlignment="1">
      <alignment horizontal="center" vertical="center" wrapText="1"/>
    </xf>
    <xf numFmtId="0" fontId="39" fillId="14" borderId="31" xfId="1" applyFont="1" applyFill="1" applyBorder="1" applyAlignment="1">
      <alignment horizontal="center" vertical="center" wrapText="1"/>
    </xf>
    <xf numFmtId="0" fontId="39" fillId="14" borderId="32" xfId="1" applyFont="1" applyFill="1" applyBorder="1" applyAlignment="1">
      <alignment horizontal="center" vertical="center" wrapText="1"/>
    </xf>
    <xf numFmtId="0" fontId="39" fillId="14" borderId="33" xfId="1" applyFont="1" applyFill="1" applyBorder="1" applyAlignment="1">
      <alignment horizontal="center" vertical="center" wrapText="1"/>
    </xf>
    <xf numFmtId="0" fontId="39" fillId="14" borderId="1" xfId="1" applyFont="1" applyFill="1" applyBorder="1" applyAlignment="1">
      <alignment horizontal="center" vertical="center" wrapText="1"/>
    </xf>
    <xf numFmtId="0" fontId="39" fillId="14" borderId="34" xfId="1" applyFont="1" applyFill="1" applyBorder="1" applyAlignment="1">
      <alignment horizontal="center" vertical="center" wrapText="1"/>
    </xf>
    <xf numFmtId="0" fontId="34" fillId="14" borderId="30" xfId="1" applyFont="1" applyFill="1" applyBorder="1" applyAlignment="1">
      <alignment horizontal="center" vertical="center" wrapText="1"/>
    </xf>
    <xf numFmtId="0" fontId="34" fillId="14" borderId="31" xfId="1" applyFont="1" applyFill="1" applyBorder="1" applyAlignment="1">
      <alignment horizontal="center" vertical="center" wrapText="1"/>
    </xf>
    <xf numFmtId="0" fontId="34" fillId="14" borderId="32" xfId="1" applyFont="1" applyFill="1" applyBorder="1" applyAlignment="1">
      <alignment horizontal="center" vertical="center" wrapText="1"/>
    </xf>
    <xf numFmtId="0" fontId="34" fillId="14" borderId="36" xfId="1" applyFont="1" applyFill="1" applyBorder="1" applyAlignment="1">
      <alignment horizontal="center" vertical="center" wrapText="1"/>
    </xf>
    <xf numFmtId="0" fontId="34" fillId="14" borderId="0" xfId="1" applyFont="1" applyFill="1" applyAlignment="1">
      <alignment horizontal="center" vertical="center" wrapText="1"/>
    </xf>
    <xf numFmtId="0" fontId="34" fillId="14" borderId="35" xfId="1" applyFont="1" applyFill="1" applyBorder="1" applyAlignment="1">
      <alignment horizontal="center" vertical="center" wrapText="1"/>
    </xf>
    <xf numFmtId="0" fontId="34" fillId="14" borderId="33" xfId="1" applyFont="1" applyFill="1" applyBorder="1" applyAlignment="1">
      <alignment horizontal="center" vertical="center" wrapText="1"/>
    </xf>
    <xf numFmtId="0" fontId="34" fillId="14" borderId="1" xfId="1" applyFont="1" applyFill="1" applyBorder="1" applyAlignment="1">
      <alignment horizontal="center" vertical="center" wrapText="1"/>
    </xf>
    <xf numFmtId="0" fontId="34" fillId="14" borderId="34" xfId="1" applyFont="1" applyFill="1" applyBorder="1" applyAlignment="1">
      <alignment horizontal="center" vertical="center" wrapText="1"/>
    </xf>
    <xf numFmtId="0" fontId="0" fillId="6" borderId="4" xfId="0" applyFill="1" applyBorder="1" applyAlignment="1">
      <alignment horizontal="left" vertical="center" wrapText="1"/>
    </xf>
    <xf numFmtId="0" fontId="30" fillId="2" borderId="0" xfId="0" applyFont="1" applyFill="1" applyAlignment="1">
      <alignment horizontal="center" vertical="center"/>
    </xf>
    <xf numFmtId="0" fontId="37" fillId="6" borderId="1" xfId="0" applyFont="1" applyFill="1" applyBorder="1" applyAlignment="1">
      <alignment horizontal="left" vertical="center"/>
    </xf>
    <xf numFmtId="0" fontId="31" fillId="4" borderId="3" xfId="0" applyFont="1" applyFill="1" applyBorder="1" applyAlignment="1">
      <alignment horizontal="left" vertical="center"/>
    </xf>
    <xf numFmtId="0" fontId="15" fillId="2" borderId="0" xfId="0" applyFont="1" applyFill="1" applyAlignment="1">
      <alignment horizontal="center" vertical="center" wrapText="1"/>
    </xf>
    <xf numFmtId="0" fontId="12" fillId="9" borderId="0" xfId="0" applyFont="1" applyFill="1" applyAlignment="1">
      <alignment horizontal="left" vertical="center"/>
    </xf>
    <xf numFmtId="0" fontId="6" fillId="2" borderId="0" xfId="0" applyFont="1" applyFill="1" applyAlignment="1">
      <alignment horizontal="center" vertical="center" wrapText="1"/>
    </xf>
    <xf numFmtId="0" fontId="8" fillId="8" borderId="0" xfId="0" applyFont="1" applyFill="1" applyAlignment="1">
      <alignment horizontal="left" vertical="center"/>
    </xf>
    <xf numFmtId="0" fontId="9" fillId="6" borderId="20" xfId="0" applyFont="1" applyFill="1" applyBorder="1" applyAlignment="1">
      <alignment horizontal="center" vertical="center"/>
    </xf>
    <xf numFmtId="0" fontId="9" fillId="6" borderId="29" xfId="0" applyFont="1" applyFill="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1" fillId="2" borderId="0" xfId="0" applyFont="1" applyFill="1" applyAlignment="1">
      <alignment horizontal="right" vertical="center"/>
    </xf>
    <xf numFmtId="0" fontId="5" fillId="9" borderId="0" xfId="0" applyFont="1" applyFill="1" applyAlignment="1">
      <alignment horizontal="left" vertical="center"/>
    </xf>
    <xf numFmtId="0" fontId="8" fillId="10" borderId="0" xfId="0" applyFont="1" applyFill="1" applyAlignment="1">
      <alignment horizontal="left" vertical="center"/>
    </xf>
    <xf numFmtId="0" fontId="27" fillId="6" borderId="30" xfId="0" applyFont="1" applyFill="1" applyBorder="1" applyAlignment="1">
      <alignment horizontal="center" vertical="center"/>
    </xf>
    <xf numFmtId="0" fontId="27" fillId="6" borderId="31" xfId="0" applyFont="1" applyFill="1" applyBorder="1" applyAlignment="1">
      <alignment horizontal="center" vertical="center"/>
    </xf>
    <xf numFmtId="0" fontId="27" fillId="6" borderId="32" xfId="0" applyFont="1" applyFill="1" applyBorder="1" applyAlignment="1">
      <alignment horizontal="center" vertical="center"/>
    </xf>
    <xf numFmtId="0" fontId="28" fillId="6" borderId="33"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34" xfId="0" applyFont="1" applyFill="1" applyBorder="1" applyAlignment="1">
      <alignment horizontal="center" vertical="center"/>
    </xf>
    <xf numFmtId="0" fontId="24" fillId="0" borderId="4" xfId="0" applyFont="1" applyBorder="1" applyAlignment="1">
      <alignment horizontal="center" vertical="top" wrapText="1"/>
    </xf>
    <xf numFmtId="0" fontId="24" fillId="0" borderId="19" xfId="0" applyFont="1" applyBorder="1" applyAlignment="1">
      <alignment horizontal="center" vertical="top" wrapText="1"/>
    </xf>
    <xf numFmtId="0" fontId="24" fillId="0" borderId="24" xfId="0" applyFont="1" applyBorder="1" applyAlignment="1">
      <alignment horizontal="center" vertical="top" wrapText="1"/>
    </xf>
    <xf numFmtId="0" fontId="21" fillId="0" borderId="2" xfId="3" applyBorder="1" applyAlignment="1">
      <alignment horizontal="center"/>
    </xf>
    <xf numFmtId="0" fontId="19" fillId="13" borderId="2" xfId="3" applyFont="1" applyFill="1" applyBorder="1" applyAlignment="1">
      <alignment horizontal="center" vertical="center"/>
    </xf>
    <xf numFmtId="0" fontId="20" fillId="11" borderId="14" xfId="2" applyFill="1" applyBorder="1" applyAlignment="1">
      <alignment horizontal="center" vertical="center"/>
    </xf>
    <xf numFmtId="0" fontId="19" fillId="11" borderId="15" xfId="3" applyFont="1" applyFill="1" applyBorder="1" applyAlignment="1">
      <alignment horizontal="center" vertical="center"/>
    </xf>
    <xf numFmtId="0" fontId="19" fillId="11" borderId="16" xfId="3" applyFont="1" applyFill="1" applyBorder="1" applyAlignment="1">
      <alignment horizontal="center" vertical="center"/>
    </xf>
    <xf numFmtId="0" fontId="19" fillId="13" borderId="40" xfId="3" applyFont="1" applyFill="1" applyBorder="1" applyAlignment="1">
      <alignment horizontal="center" vertical="center"/>
    </xf>
    <xf numFmtId="0" fontId="19" fillId="13" borderId="41" xfId="3" applyFont="1" applyFill="1" applyBorder="1" applyAlignment="1">
      <alignment horizontal="center" vertical="center"/>
    </xf>
    <xf numFmtId="0" fontId="19" fillId="13" borderId="42" xfId="3" applyFont="1" applyFill="1" applyBorder="1" applyAlignment="1">
      <alignment horizontal="center" vertical="center"/>
    </xf>
    <xf numFmtId="0" fontId="19" fillId="11" borderId="11" xfId="3" applyFont="1" applyFill="1" applyBorder="1" applyAlignment="1">
      <alignment horizontal="center" vertical="center"/>
    </xf>
    <xf numFmtId="0" fontId="19" fillId="11" borderId="13" xfId="3" applyFont="1" applyFill="1" applyBorder="1" applyAlignment="1">
      <alignment horizontal="center" vertical="center"/>
    </xf>
    <xf numFmtId="0" fontId="19" fillId="11" borderId="12" xfId="3" applyFont="1" applyFill="1" applyBorder="1" applyAlignment="1">
      <alignment horizontal="center" vertical="center"/>
    </xf>
    <xf numFmtId="0" fontId="19" fillId="11" borderId="17" xfId="3" applyFont="1" applyFill="1" applyBorder="1" applyAlignment="1">
      <alignment horizontal="center" vertical="center"/>
    </xf>
    <xf numFmtId="0" fontId="19" fillId="11" borderId="18" xfId="3" applyFont="1" applyFill="1" applyBorder="1" applyAlignment="1">
      <alignment horizontal="center" vertical="center"/>
    </xf>
    <xf numFmtId="0" fontId="19" fillId="11" borderId="19" xfId="3" applyFont="1" applyFill="1" applyBorder="1" applyAlignment="1">
      <alignment horizontal="center" vertical="center"/>
    </xf>
    <xf numFmtId="0" fontId="19" fillId="11" borderId="14" xfId="3" applyFont="1" applyFill="1" applyBorder="1" applyAlignment="1">
      <alignment horizontal="center" vertical="center"/>
    </xf>
    <xf numFmtId="164" fontId="19" fillId="11" borderId="17" xfId="3" applyNumberFormat="1" applyFont="1" applyFill="1" applyBorder="1" applyAlignment="1">
      <alignment horizontal="center" vertical="center"/>
    </xf>
    <xf numFmtId="164" fontId="19" fillId="11" borderId="19" xfId="3" applyNumberFormat="1" applyFont="1" applyFill="1" applyBorder="1" applyAlignment="1">
      <alignment horizontal="center" vertical="center"/>
    </xf>
    <xf numFmtId="164" fontId="19" fillId="11" borderId="18" xfId="3" applyNumberFormat="1" applyFont="1" applyFill="1" applyBorder="1" applyAlignment="1">
      <alignment horizontal="center" vertical="center"/>
    </xf>
  </cellXfs>
  <cellStyles count="5">
    <cellStyle name="Lien hypertexte" xfId="2" builtinId="8"/>
    <cellStyle name="Normal" xfId="0" builtinId="0"/>
    <cellStyle name="Normal 2" xfId="3" xr:uid="{096F2B5D-4ACB-4BD9-B48B-24F021CCF7B3}"/>
    <cellStyle name="Normal 2 2" xfId="4" xr:uid="{91DE895B-B6E8-4E00-A451-2614AC667A85}"/>
    <cellStyle name="Normal 3" xfId="1" xr:uid="{31E558AC-C592-4FFA-BD5E-E00D3370B8A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F5C2E"/>
      <rgbColor rgb="FF000080"/>
      <rgbColor rgb="FF808000"/>
      <rgbColor rgb="FF800080"/>
      <rgbColor rgb="FF008080"/>
      <rgbColor rgb="FFC0C0C0"/>
      <rgbColor rgb="FF808080"/>
      <rgbColor rgb="FF9999FF"/>
      <rgbColor rgb="FF993366"/>
      <rgbColor rgb="FFFFF9C4"/>
      <rgbColor rgb="FFE8F5E9"/>
      <rgbColor rgb="FF660066"/>
      <rgbColor rgb="FFFF8080"/>
      <rgbColor rgb="FF1565C0"/>
      <rgbColor rgb="FFCCCCFF"/>
      <rgbColor rgb="FF000080"/>
      <rgbColor rgb="FFFF00FF"/>
      <rgbColor rgb="FFFFFF00"/>
      <rgbColor rgb="FF00FFFF"/>
      <rgbColor rgb="FF800080"/>
      <rgbColor rgb="FF800000"/>
      <rgbColor rgb="FF008080"/>
      <rgbColor rgb="FF0000FF"/>
      <rgbColor rgb="FF00CCFF"/>
      <rgbColor rgb="FFECEFF1"/>
      <rgbColor rgb="FFC8E6C9"/>
      <rgbColor rgb="FFFFFF99"/>
      <rgbColor rgb="FF99CCFF"/>
      <rgbColor rgb="FFFF99CC"/>
      <rgbColor rgb="FFCC99FF"/>
      <rgbColor rgb="FFFFCC99"/>
      <rgbColor rgb="FF3366FF"/>
      <rgbColor rgb="FF33CCCC"/>
      <rgbColor rgb="FF99CC00"/>
      <rgbColor rgb="FFFFCC00"/>
      <rgbColor rgb="FFF9A825"/>
      <rgbColor rgb="FFFF6600"/>
      <rgbColor rgb="FF666699"/>
      <rgbColor rgb="FF969696"/>
      <rgbColor rgb="FF003366"/>
      <rgbColor rgb="FF2E7D32"/>
      <rgbColor rgb="FF003300"/>
      <rgbColor rgb="FF333300"/>
      <rgbColor rgb="FFC62828"/>
      <rgbColor rgb="FF993366"/>
      <rgbColor rgb="FF333399"/>
      <rgbColor rgb="FF3747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190500</xdr:colOff>
      <xdr:row>1</xdr:row>
      <xdr:rowOff>120650</xdr:rowOff>
    </xdr:from>
    <xdr:ext cx="540425" cy="542925"/>
    <xdr:pic>
      <xdr:nvPicPr>
        <xdr:cNvPr id="2" name="Picture 7">
          <a:extLst>
            <a:ext uri="{FF2B5EF4-FFF2-40B4-BE49-F238E27FC236}">
              <a16:creationId xmlns:a16="http://schemas.microsoft.com/office/drawing/2014/main" id="{49A862B0-8CA5-416F-A09A-20C35B847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0" y="304800"/>
          <a:ext cx="540425" cy="542925"/>
        </a:xfrm>
        <a:prstGeom prst="rect">
          <a:avLst/>
        </a:prstGeom>
      </xdr:spPr>
    </xdr:pic>
    <xdr:clientData/>
  </xdr:oneCellAnchor>
  <xdr:oneCellAnchor>
    <xdr:from>
      <xdr:col>1</xdr:col>
      <xdr:colOff>863602</xdr:colOff>
      <xdr:row>1</xdr:row>
      <xdr:rowOff>95250</xdr:rowOff>
    </xdr:from>
    <xdr:ext cx="620813" cy="606425"/>
    <xdr:pic>
      <xdr:nvPicPr>
        <xdr:cNvPr id="3" name="Picture 3">
          <a:extLst>
            <a:ext uri="{FF2B5EF4-FFF2-40B4-BE49-F238E27FC236}">
              <a16:creationId xmlns:a16="http://schemas.microsoft.com/office/drawing/2014/main" id="{08C3DB35-F94E-4849-9032-19BB1B6727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502" y="279400"/>
          <a:ext cx="620813" cy="606425"/>
        </a:xfrm>
        <a:prstGeom prst="rect">
          <a:avLst/>
        </a:prstGeom>
      </xdr:spPr>
    </xdr:pic>
    <xdr:clientData/>
  </xdr:oneCellAnchor>
  <xdr:oneCellAnchor>
    <xdr:from>
      <xdr:col>5</xdr:col>
      <xdr:colOff>1265192</xdr:colOff>
      <xdr:row>1</xdr:row>
      <xdr:rowOff>76200</xdr:rowOff>
    </xdr:from>
    <xdr:ext cx="1806475" cy="720725"/>
    <xdr:pic>
      <xdr:nvPicPr>
        <xdr:cNvPr id="4" name="Picture 5">
          <a:extLst>
            <a:ext uri="{FF2B5EF4-FFF2-40B4-BE49-F238E27FC236}">
              <a16:creationId xmlns:a16="http://schemas.microsoft.com/office/drawing/2014/main" id="{92475DDD-1A76-46CF-8DC3-60ADFB9F9E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1042" y="260350"/>
          <a:ext cx="1806475" cy="7207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xdr:row>
      <xdr:rowOff>50511</xdr:rowOff>
    </xdr:from>
    <xdr:to>
      <xdr:col>1</xdr:col>
      <xdr:colOff>578690</xdr:colOff>
      <xdr:row>1</xdr:row>
      <xdr:rowOff>488949</xdr:rowOff>
    </xdr:to>
    <xdr:pic>
      <xdr:nvPicPr>
        <xdr:cNvPr id="2" name="Picture 7">
          <a:extLst>
            <a:ext uri="{FF2B5EF4-FFF2-40B4-BE49-F238E27FC236}">
              <a16:creationId xmlns:a16="http://schemas.microsoft.com/office/drawing/2014/main" id="{52623A53-2DB5-4FC4-ABCB-6501161D3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45761"/>
          <a:ext cx="445340" cy="438438"/>
        </a:xfrm>
        <a:prstGeom prst="rect">
          <a:avLst/>
        </a:prstGeom>
      </xdr:spPr>
    </xdr:pic>
    <xdr:clientData/>
  </xdr:twoCellAnchor>
  <xdr:twoCellAnchor editAs="oneCell">
    <xdr:from>
      <xdr:col>6</xdr:col>
      <xdr:colOff>1092202</xdr:colOff>
      <xdr:row>1</xdr:row>
      <xdr:rowOff>31749</xdr:rowOff>
    </xdr:from>
    <xdr:to>
      <xdr:col>7</xdr:col>
      <xdr:colOff>1047750</xdr:colOff>
      <xdr:row>1</xdr:row>
      <xdr:rowOff>464174</xdr:rowOff>
    </xdr:to>
    <xdr:pic>
      <xdr:nvPicPr>
        <xdr:cNvPr id="4" name="Picture 5">
          <a:extLst>
            <a:ext uri="{FF2B5EF4-FFF2-40B4-BE49-F238E27FC236}">
              <a16:creationId xmlns:a16="http://schemas.microsoft.com/office/drawing/2014/main" id="{3361739B-49BA-4564-9EDB-211E812E32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2502" y="126999"/>
          <a:ext cx="1069973" cy="432425"/>
        </a:xfrm>
        <a:prstGeom prst="rect">
          <a:avLst/>
        </a:prstGeom>
      </xdr:spPr>
    </xdr:pic>
    <xdr:clientData/>
  </xdr:twoCellAnchor>
  <xdr:oneCellAnchor>
    <xdr:from>
      <xdr:col>1</xdr:col>
      <xdr:colOff>809626</xdr:colOff>
      <xdr:row>1</xdr:row>
      <xdr:rowOff>19051</xdr:rowOff>
    </xdr:from>
    <xdr:ext cx="469900" cy="459010"/>
    <xdr:pic>
      <xdr:nvPicPr>
        <xdr:cNvPr id="3" name="Picture 3">
          <a:extLst>
            <a:ext uri="{FF2B5EF4-FFF2-40B4-BE49-F238E27FC236}">
              <a16:creationId xmlns:a16="http://schemas.microsoft.com/office/drawing/2014/main" id="{F831147A-09AE-4540-BF8F-4E3A18B629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9176" y="114301"/>
          <a:ext cx="469900" cy="4590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311150</xdr:colOff>
      <xdr:row>1</xdr:row>
      <xdr:rowOff>47625</xdr:rowOff>
    </xdr:from>
    <xdr:to>
      <xdr:col>1</xdr:col>
      <xdr:colOff>854750</xdr:colOff>
      <xdr:row>1</xdr:row>
      <xdr:rowOff>587375</xdr:rowOff>
    </xdr:to>
    <xdr:pic>
      <xdr:nvPicPr>
        <xdr:cNvPr id="2" name="Picture 7">
          <a:extLst>
            <a:ext uri="{FF2B5EF4-FFF2-40B4-BE49-F238E27FC236}">
              <a16:creationId xmlns:a16="http://schemas.microsoft.com/office/drawing/2014/main" id="{D958890D-0C0C-4677-B7C2-DE623DF3F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700" y="142875"/>
          <a:ext cx="543600" cy="539750"/>
        </a:xfrm>
        <a:prstGeom prst="rect">
          <a:avLst/>
        </a:prstGeom>
      </xdr:spPr>
    </xdr:pic>
    <xdr:clientData/>
  </xdr:twoCellAnchor>
  <xdr:twoCellAnchor editAs="oneCell">
    <xdr:from>
      <xdr:col>11</xdr:col>
      <xdr:colOff>998492</xdr:colOff>
      <xdr:row>1</xdr:row>
      <xdr:rowOff>57150</xdr:rowOff>
    </xdr:from>
    <xdr:to>
      <xdr:col>13</xdr:col>
      <xdr:colOff>158750</xdr:colOff>
      <xdr:row>1</xdr:row>
      <xdr:rowOff>617269</xdr:rowOff>
    </xdr:to>
    <xdr:pic>
      <xdr:nvPicPr>
        <xdr:cNvPr id="4" name="Picture 5">
          <a:extLst>
            <a:ext uri="{FF2B5EF4-FFF2-40B4-BE49-F238E27FC236}">
              <a16:creationId xmlns:a16="http://schemas.microsoft.com/office/drawing/2014/main" id="{EAA9C092-BE95-406E-A5AC-5C53A7DB88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75842" y="152400"/>
          <a:ext cx="1389108" cy="560119"/>
        </a:xfrm>
        <a:prstGeom prst="rect">
          <a:avLst/>
        </a:prstGeom>
      </xdr:spPr>
    </xdr:pic>
    <xdr:clientData/>
  </xdr:twoCellAnchor>
  <xdr:oneCellAnchor>
    <xdr:from>
      <xdr:col>1</xdr:col>
      <xdr:colOff>1209675</xdr:colOff>
      <xdr:row>1</xdr:row>
      <xdr:rowOff>57151</xdr:rowOff>
    </xdr:from>
    <xdr:ext cx="466725" cy="455908"/>
    <xdr:pic>
      <xdr:nvPicPr>
        <xdr:cNvPr id="3" name="Picture 3">
          <a:extLst>
            <a:ext uri="{FF2B5EF4-FFF2-40B4-BE49-F238E27FC236}">
              <a16:creationId xmlns:a16="http://schemas.microsoft.com/office/drawing/2014/main" id="{1BB6A82C-AC9D-4AE3-A6A5-995E481957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9225" y="152401"/>
          <a:ext cx="466725" cy="455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124810</xdr:colOff>
      <xdr:row>0</xdr:row>
      <xdr:rowOff>95936</xdr:rowOff>
    </xdr:from>
    <xdr:ext cx="1024728" cy="970863"/>
    <xdr:pic>
      <xdr:nvPicPr>
        <xdr:cNvPr id="2" name="Picture 9">
          <a:extLst>
            <a:ext uri="{FF2B5EF4-FFF2-40B4-BE49-F238E27FC236}">
              <a16:creationId xmlns:a16="http://schemas.microsoft.com/office/drawing/2014/main" id="{FFA937B2-7439-4C29-951F-95193FC27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1010" y="95936"/>
          <a:ext cx="1024728" cy="970863"/>
        </a:xfrm>
        <a:prstGeom prst="rect">
          <a:avLst/>
        </a:prstGeom>
      </xdr:spPr>
    </xdr:pic>
    <xdr:clientData/>
  </xdr:oneCellAnchor>
  <xdr:oneCellAnchor>
    <xdr:from>
      <xdr:col>2</xdr:col>
      <xdr:colOff>67318</xdr:colOff>
      <xdr:row>0</xdr:row>
      <xdr:rowOff>177800</xdr:rowOff>
    </xdr:from>
    <xdr:ext cx="2397389" cy="784225"/>
    <xdr:pic>
      <xdr:nvPicPr>
        <xdr:cNvPr id="3" name="Picture 5">
          <a:extLst>
            <a:ext uri="{FF2B5EF4-FFF2-40B4-BE49-F238E27FC236}">
              <a16:creationId xmlns:a16="http://schemas.microsoft.com/office/drawing/2014/main" id="{267802B7-5811-4F34-8326-AE5DCF9AC9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2718" y="177800"/>
          <a:ext cx="2397389" cy="784225"/>
        </a:xfrm>
        <a:prstGeom prst="rect">
          <a:avLst/>
        </a:prstGeom>
      </xdr:spPr>
    </xdr:pic>
    <xdr:clientData/>
  </xdr:oneCellAnchor>
  <xdr:oneCellAnchor>
    <xdr:from>
      <xdr:col>0</xdr:col>
      <xdr:colOff>209550</xdr:colOff>
      <xdr:row>0</xdr:row>
      <xdr:rowOff>85725</xdr:rowOff>
    </xdr:from>
    <xdr:ext cx="895350" cy="874599"/>
    <xdr:pic>
      <xdr:nvPicPr>
        <xdr:cNvPr id="5" name="Picture 3">
          <a:extLst>
            <a:ext uri="{FF2B5EF4-FFF2-40B4-BE49-F238E27FC236}">
              <a16:creationId xmlns:a16="http://schemas.microsoft.com/office/drawing/2014/main" id="{D4170AC0-9558-4775-9F10-D87106ABA3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85725"/>
          <a:ext cx="895350" cy="8745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447469</xdr:colOff>
      <xdr:row>1</xdr:row>
      <xdr:rowOff>140212</xdr:rowOff>
    </xdr:from>
    <xdr:to>
      <xdr:col>5</xdr:col>
      <xdr:colOff>1100333</xdr:colOff>
      <xdr:row>17</xdr:row>
      <xdr:rowOff>122904</xdr:rowOff>
    </xdr:to>
    <xdr:pic>
      <xdr:nvPicPr>
        <xdr:cNvPr id="5" name="Image 4">
          <a:extLst>
            <a:ext uri="{FF2B5EF4-FFF2-40B4-BE49-F238E27FC236}">
              <a16:creationId xmlns:a16="http://schemas.microsoft.com/office/drawing/2014/main" id="{A23B83FA-C065-F765-12E1-78E60E59C72B}"/>
            </a:ext>
          </a:extLst>
        </xdr:cNvPr>
        <xdr:cNvPicPr>
          <a:picLocks noChangeAspect="1"/>
        </xdr:cNvPicPr>
      </xdr:nvPicPr>
      <xdr:blipFill>
        <a:blip xmlns:r="http://schemas.openxmlformats.org/officeDocument/2006/relationships" r:embed="rId1"/>
        <a:stretch>
          <a:fillRect/>
        </a:stretch>
      </xdr:blipFill>
      <xdr:spPr>
        <a:xfrm>
          <a:off x="447469" y="324567"/>
          <a:ext cx="5579235" cy="2768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JUDO%20GRAND%20PRIX%20Baku%202019\For%20personal%20u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venteam.sharepoint.com/sites/AO-GrandSlamLausanne2026/Shared%20Documents/3-8.%20PARA_ADAPTED%20JUDO/DIJF-EJU%20-%20Transports%20&amp;%20h&#233;bergements/ENTRY-FORM-2026-DIJF-GRAND%20SLAM%20LAUSANNE_TEMPLATE.xlsx" TargetMode="External"/><Relationship Id="rId1" Type="http://schemas.openxmlformats.org/officeDocument/2006/relationships/externalLinkPath" Target="ENTRY-FORM-2026-DIJF-GRAND%20SLAM%20LAUSANNE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entries by number "/>
      <sheetName val="Classification"/>
      <sheetName val="Transportation"/>
      <sheetName val="List of judokas"/>
      <sheetName val="Rooming list by countries"/>
      <sheetName val="Staff by country"/>
    </sheetNames>
    <sheetDataSet>
      <sheetData sheetId="0">
        <row r="3">
          <cell r="B3" t="str">
            <v>Algeria</v>
          </cell>
        </row>
        <row r="4">
          <cell r="B4" t="str">
            <v>Australia</v>
          </cell>
        </row>
        <row r="5">
          <cell r="B5" t="str">
            <v>Argentina</v>
          </cell>
        </row>
        <row r="6">
          <cell r="B6" t="str">
            <v>Azerbaijan</v>
          </cell>
        </row>
        <row r="7">
          <cell r="B7" t="str">
            <v>Belarus</v>
          </cell>
        </row>
        <row r="8">
          <cell r="B8" t="str">
            <v>Brazil</v>
          </cell>
        </row>
        <row r="9">
          <cell r="B9" t="str">
            <v>Canada</v>
          </cell>
        </row>
        <row r="10">
          <cell r="B10" t="str">
            <v>China</v>
          </cell>
        </row>
        <row r="11">
          <cell r="B11" t="str">
            <v>Colombia</v>
          </cell>
        </row>
        <row r="12">
          <cell r="B12" t="str">
            <v>Cuba</v>
          </cell>
        </row>
        <row r="13">
          <cell r="B13" t="str">
            <v>Croatia</v>
          </cell>
        </row>
        <row r="14">
          <cell r="B14" t="str">
            <v>Egypt</v>
          </cell>
        </row>
        <row r="15">
          <cell r="B15" t="str">
            <v>France</v>
          </cell>
        </row>
        <row r="16">
          <cell r="B16" t="str">
            <v>Georgia</v>
          </cell>
        </row>
        <row r="17">
          <cell r="B17" t="str">
            <v>Germany</v>
          </cell>
        </row>
        <row r="18">
          <cell r="B18" t="str">
            <v>Great Britain</v>
          </cell>
        </row>
        <row r="19">
          <cell r="B19" t="str">
            <v>Greece</v>
          </cell>
        </row>
        <row r="20">
          <cell r="B20" t="str">
            <v>Hungary</v>
          </cell>
        </row>
        <row r="21">
          <cell r="B21" t="str">
            <v>India</v>
          </cell>
        </row>
        <row r="22">
          <cell r="B22" t="str">
            <v>I.R.Iran</v>
          </cell>
        </row>
        <row r="23">
          <cell r="B23" t="str">
            <v>Italy</v>
          </cell>
        </row>
        <row r="24">
          <cell r="B24" t="str">
            <v>Iraq</v>
          </cell>
        </row>
        <row r="25">
          <cell r="B25" t="str">
            <v>Japan</v>
          </cell>
        </row>
        <row r="26">
          <cell r="B26" t="str">
            <v>Kazakhstan</v>
          </cell>
        </row>
        <row r="27">
          <cell r="B27" t="str">
            <v>Korea, Republic of (South Korea)</v>
          </cell>
        </row>
        <row r="28">
          <cell r="B28" t="str">
            <v>Lithuania</v>
          </cell>
        </row>
        <row r="29">
          <cell r="B29" t="str">
            <v>Mexico</v>
          </cell>
        </row>
        <row r="30">
          <cell r="B30" t="str">
            <v>Mongolia</v>
          </cell>
        </row>
        <row r="31">
          <cell r="B31" t="str">
            <v>Puerto Rico</v>
          </cell>
        </row>
        <row r="32">
          <cell r="B32" t="str">
            <v>Peru</v>
          </cell>
        </row>
        <row r="33">
          <cell r="B33" t="str">
            <v>Poland</v>
          </cell>
        </row>
        <row r="34">
          <cell r="B34" t="str">
            <v>Portugal</v>
          </cell>
        </row>
        <row r="35">
          <cell r="B35" t="str">
            <v>Romania</v>
          </cell>
        </row>
        <row r="36">
          <cell r="B36" t="str">
            <v>Russian Federation</v>
          </cell>
        </row>
        <row r="37">
          <cell r="B37" t="str">
            <v>South Africa</v>
          </cell>
        </row>
        <row r="38">
          <cell r="B38" t="str">
            <v>Spain</v>
          </cell>
        </row>
        <row r="39">
          <cell r="B39" t="str">
            <v>Sweden</v>
          </cell>
        </row>
        <row r="40">
          <cell r="B40" t="str">
            <v>Taipei</v>
          </cell>
        </row>
        <row r="41">
          <cell r="B41" t="str">
            <v>Turkey</v>
          </cell>
        </row>
        <row r="42">
          <cell r="B42" t="str">
            <v>Ukraine</v>
          </cell>
        </row>
        <row r="43">
          <cell r="B43" t="str">
            <v>United States of America (USA)</v>
          </cell>
        </row>
        <row r="44">
          <cell r="B44" t="str">
            <v>Uruguay</v>
          </cell>
        </row>
        <row r="45">
          <cell r="B45" t="str">
            <v>Uzbekistan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6"/>
      <sheetName val="Лист5"/>
      <sheetName val="Лист4"/>
      <sheetName val="Лист3"/>
      <sheetName val="Лист2"/>
      <sheetName val=" accommodation Invoice"/>
      <sheetName val="Лист9"/>
      <sheetName val="Лист7"/>
      <sheetName val="Лист1"/>
    </sheetNames>
    <sheetDataSet>
      <sheetData sheetId="0" refreshError="1"/>
      <sheetData sheetId="1" refreshError="1"/>
      <sheetData sheetId="2" refreshError="1"/>
      <sheetData sheetId="3" refreshError="1"/>
      <sheetData sheetId="4" refreshError="1"/>
      <sheetData sheetId="5" refreshError="1"/>
      <sheetData sheetId="6">
        <row r="6">
          <cell r="K6" t="str">
            <v>J1</v>
          </cell>
          <cell r="M6" t="str">
            <v>-60 kg</v>
          </cell>
          <cell r="P6" t="str">
            <v>Single</v>
          </cell>
        </row>
        <row r="7">
          <cell r="K7" t="str">
            <v>J2</v>
          </cell>
          <cell r="M7" t="str">
            <v>-73 kg</v>
          </cell>
          <cell r="P7" t="str">
            <v>Twin</v>
          </cell>
        </row>
        <row r="8">
          <cell r="M8" t="str">
            <v>-90 kg</v>
          </cell>
        </row>
        <row r="9">
          <cell r="M9" t="str">
            <v>+90 kg</v>
          </cell>
        </row>
        <row r="10">
          <cell r="M10" t="str">
            <v>-48 kg</v>
          </cell>
        </row>
        <row r="11">
          <cell r="M11" t="str">
            <v>-57 kg</v>
          </cell>
        </row>
        <row r="12">
          <cell r="M12" t="str">
            <v>-70 kg</v>
          </cell>
        </row>
        <row r="13">
          <cell r="M13" t="str">
            <v>+70 kg</v>
          </cell>
        </row>
      </sheetData>
      <sheetData sheetId="7" refreshError="1"/>
      <sheetData sheetId="8">
        <row r="5">
          <cell r="D5" t="str">
            <v>Male</v>
          </cell>
        </row>
        <row r="6">
          <cell r="D6" t="str">
            <v>Female</v>
          </cell>
        </row>
      </sheetData>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4D33-6420-422F-ADE3-98DC214D318A}">
  <dimension ref="B1:N37"/>
  <sheetViews>
    <sheetView showGridLines="0" tabSelected="1" topLeftCell="D12" zoomScaleNormal="100" workbookViewId="0">
      <selection activeCell="I24" sqref="I24"/>
    </sheetView>
  </sheetViews>
  <sheetFormatPr baseColWidth="10" defaultColWidth="8.6328125" defaultRowHeight="14.5" x14ac:dyDescent="0.35"/>
  <cols>
    <col min="1" max="1" width="3" customWidth="1"/>
    <col min="2" max="2" width="30" customWidth="1"/>
    <col min="3" max="3" width="5" customWidth="1"/>
    <col min="4" max="4" width="40" customWidth="1"/>
    <col min="5" max="5" width="15.36328125" customWidth="1"/>
    <col min="6" max="6" width="20" customWidth="1"/>
    <col min="7" max="7" width="14.54296875" customWidth="1"/>
    <col min="8" max="10" width="20" customWidth="1"/>
    <col min="11" max="11" width="3" customWidth="1"/>
    <col min="14" max="14" width="23.36328125" customWidth="1"/>
  </cols>
  <sheetData>
    <row r="1" spans="2:14" ht="7.5" customHeight="1" x14ac:dyDescent="0.35"/>
    <row r="2" spans="2:14" ht="67.5" customHeight="1" x14ac:dyDescent="0.35">
      <c r="B2" s="63" t="s">
        <v>107</v>
      </c>
      <c r="C2" s="63"/>
      <c r="D2" s="63"/>
      <c r="E2" s="63"/>
      <c r="F2" s="63"/>
      <c r="G2" s="63"/>
      <c r="H2" s="63"/>
      <c r="I2" s="55"/>
      <c r="J2" s="55"/>
    </row>
    <row r="3" spans="2:14" ht="7.5" customHeight="1" x14ac:dyDescent="0.35"/>
    <row r="4" spans="2:14" ht="21.75" customHeight="1" x14ac:dyDescent="0.35">
      <c r="B4" s="64" t="s">
        <v>109</v>
      </c>
      <c r="C4" s="64"/>
      <c r="D4" s="64"/>
      <c r="E4" s="64"/>
      <c r="F4" s="64"/>
      <c r="G4" s="64"/>
      <c r="H4" s="64"/>
      <c r="I4" s="54"/>
      <c r="J4" s="54"/>
    </row>
    <row r="5" spans="2:14" ht="7.5" customHeight="1" x14ac:dyDescent="0.35"/>
    <row r="6" spans="2:14" ht="19.5" customHeight="1" thickBot="1" x14ac:dyDescent="0.4">
      <c r="B6" s="53" t="s">
        <v>106</v>
      </c>
      <c r="C6" s="53"/>
      <c r="D6" s="53"/>
      <c r="E6" s="53"/>
      <c r="F6" s="53"/>
      <c r="G6" s="53"/>
      <c r="H6" s="53"/>
      <c r="I6" s="53"/>
      <c r="J6" s="53"/>
    </row>
    <row r="7" spans="2:14" ht="16.5" customHeight="1" x14ac:dyDescent="0.35">
      <c r="L7" s="77" t="s">
        <v>105</v>
      </c>
      <c r="M7" s="78"/>
      <c r="N7" s="79"/>
    </row>
    <row r="8" spans="2:14" ht="48" customHeight="1" thickBot="1" x14ac:dyDescent="0.4">
      <c r="B8" s="43" t="s">
        <v>104</v>
      </c>
      <c r="D8" s="65"/>
      <c r="E8" s="65"/>
      <c r="F8" s="65"/>
      <c r="G8" s="65"/>
      <c r="H8" s="65"/>
      <c r="I8" s="60"/>
      <c r="J8" s="60"/>
      <c r="L8" s="80"/>
      <c r="M8" s="81"/>
      <c r="N8" s="82"/>
    </row>
    <row r="9" spans="2:14" ht="21.75" customHeight="1" thickBot="1" x14ac:dyDescent="0.4">
      <c r="B9" s="43" t="s">
        <v>103</v>
      </c>
      <c r="D9" s="65"/>
      <c r="E9" s="65"/>
      <c r="F9" s="65"/>
      <c r="G9" s="65"/>
      <c r="H9" s="65"/>
      <c r="I9" s="60"/>
      <c r="J9" s="60"/>
      <c r="L9" s="52"/>
      <c r="M9" s="51"/>
      <c r="N9" s="51"/>
    </row>
    <row r="10" spans="2:14" ht="21.75" customHeight="1" thickBot="1" x14ac:dyDescent="0.4">
      <c r="B10" s="43" t="s">
        <v>102</v>
      </c>
      <c r="D10" s="65"/>
      <c r="E10" s="65"/>
      <c r="F10" s="65"/>
      <c r="G10" s="65"/>
      <c r="H10" s="65"/>
      <c r="I10" s="60"/>
      <c r="J10" s="60"/>
      <c r="L10" s="68" t="s">
        <v>101</v>
      </c>
      <c r="M10" s="69"/>
      <c r="N10" s="70"/>
    </row>
    <row r="11" spans="2:14" ht="21.75" customHeight="1" thickBot="1" x14ac:dyDescent="0.4">
      <c r="B11" s="43" t="s">
        <v>100</v>
      </c>
      <c r="D11" s="65"/>
      <c r="E11" s="65"/>
      <c r="F11" s="65"/>
      <c r="G11" s="65"/>
      <c r="H11" s="65"/>
      <c r="I11" s="60"/>
      <c r="J11" s="60"/>
      <c r="L11" s="71"/>
      <c r="M11" s="72"/>
      <c r="N11" s="73"/>
    </row>
    <row r="12" spans="2:14" ht="21.75" customHeight="1" thickBot="1" x14ac:dyDescent="0.4">
      <c r="B12" s="43" t="s">
        <v>99</v>
      </c>
      <c r="D12" s="65"/>
      <c r="E12" s="65"/>
      <c r="F12" s="65"/>
      <c r="G12" s="65"/>
      <c r="H12" s="65"/>
      <c r="I12" s="60"/>
      <c r="J12" s="60"/>
      <c r="L12" s="71"/>
      <c r="M12" s="72"/>
      <c r="N12" s="73"/>
    </row>
    <row r="13" spans="2:14" ht="6" customHeight="1" thickBot="1" x14ac:dyDescent="0.4">
      <c r="L13" s="74"/>
      <c r="M13" s="75"/>
      <c r="N13" s="76"/>
    </row>
    <row r="14" spans="2:14" ht="19.5" customHeight="1" thickBot="1" x14ac:dyDescent="0.4">
      <c r="B14" s="66" t="s">
        <v>98</v>
      </c>
      <c r="C14" s="66"/>
      <c r="D14" s="66"/>
      <c r="E14" s="66"/>
      <c r="F14" s="66"/>
      <c r="G14" s="66"/>
      <c r="H14" s="66"/>
      <c r="I14" s="45"/>
      <c r="J14" s="45"/>
      <c r="L14" s="50"/>
      <c r="M14" s="50"/>
      <c r="N14" s="49"/>
    </row>
    <row r="15" spans="2:14" ht="6" customHeight="1" x14ac:dyDescent="0.35">
      <c r="L15" s="83" t="s">
        <v>97</v>
      </c>
      <c r="M15" s="84"/>
      <c r="N15" s="85"/>
    </row>
    <row r="16" spans="2:14" ht="21.75" customHeight="1" thickBot="1" x14ac:dyDescent="0.4">
      <c r="B16" s="43" t="s">
        <v>96</v>
      </c>
      <c r="D16" s="65"/>
      <c r="E16" s="65"/>
      <c r="F16" s="65"/>
      <c r="L16" s="86"/>
      <c r="M16" s="87"/>
      <c r="N16" s="88"/>
    </row>
    <row r="17" spans="2:14" ht="21.75" customHeight="1" thickBot="1" x14ac:dyDescent="0.4">
      <c r="B17" s="43" t="s">
        <v>95</v>
      </c>
      <c r="D17" s="65"/>
      <c r="E17" s="65"/>
      <c r="F17" s="65"/>
      <c r="L17" s="86"/>
      <c r="M17" s="87"/>
      <c r="N17" s="88"/>
    </row>
    <row r="18" spans="2:14" ht="21.75" customHeight="1" thickBot="1" x14ac:dyDescent="0.4">
      <c r="B18" s="43" t="s">
        <v>94</v>
      </c>
      <c r="D18" s="94">
        <f>D16+D17</f>
        <v>0</v>
      </c>
      <c r="E18" s="94"/>
      <c r="F18" s="94"/>
      <c r="L18" s="86"/>
      <c r="M18" s="87"/>
      <c r="N18" s="88"/>
    </row>
    <row r="19" spans="2:14" ht="6" customHeight="1" x14ac:dyDescent="0.35">
      <c r="L19" s="86"/>
      <c r="M19" s="87"/>
      <c r="N19" s="88"/>
    </row>
    <row r="20" spans="2:14" ht="19.5" customHeight="1" x14ac:dyDescent="0.35">
      <c r="B20" s="66" t="s">
        <v>93</v>
      </c>
      <c r="C20" s="66"/>
      <c r="D20" s="66"/>
      <c r="E20" s="66"/>
      <c r="F20" s="66"/>
      <c r="G20" s="66"/>
      <c r="H20" s="66"/>
      <c r="I20" s="45"/>
      <c r="J20" s="45"/>
      <c r="L20" s="86"/>
      <c r="M20" s="87"/>
      <c r="N20" s="88"/>
    </row>
    <row r="21" spans="2:14" ht="6" customHeight="1" x14ac:dyDescent="0.35">
      <c r="L21" s="86"/>
      <c r="M21" s="87"/>
      <c r="N21" s="88"/>
    </row>
    <row r="22" spans="2:14" ht="19.5" customHeight="1" x14ac:dyDescent="0.35">
      <c r="B22" s="48"/>
      <c r="C22" s="48" t="s">
        <v>0</v>
      </c>
      <c r="D22" s="48" t="s">
        <v>1</v>
      </c>
      <c r="E22" s="48" t="s">
        <v>92</v>
      </c>
      <c r="F22" s="48" t="s">
        <v>91</v>
      </c>
      <c r="G22" s="48" t="s">
        <v>90</v>
      </c>
      <c r="H22" s="48" t="s">
        <v>89</v>
      </c>
      <c r="I22" s="48" t="s">
        <v>73</v>
      </c>
      <c r="J22" s="48" t="s">
        <v>74</v>
      </c>
      <c r="L22" s="86"/>
      <c r="M22" s="87"/>
      <c r="N22" s="88"/>
    </row>
    <row r="23" spans="2:14" ht="19.5" customHeight="1" x14ac:dyDescent="0.35">
      <c r="B23" s="47" t="s">
        <v>88</v>
      </c>
      <c r="C23" s="46"/>
      <c r="D23" s="46"/>
      <c r="E23" s="46"/>
      <c r="F23" s="46"/>
      <c r="G23" s="46"/>
      <c r="H23" s="46"/>
      <c r="I23" s="46"/>
      <c r="J23" s="46"/>
      <c r="L23" s="86"/>
      <c r="M23" s="87"/>
      <c r="N23" s="88"/>
    </row>
    <row r="24" spans="2:14" ht="19.5" customHeight="1" x14ac:dyDescent="0.35">
      <c r="B24" s="47" t="s">
        <v>87</v>
      </c>
      <c r="C24" s="46"/>
      <c r="D24" s="46"/>
      <c r="E24" s="46"/>
      <c r="F24" s="46"/>
      <c r="G24" s="46"/>
      <c r="H24" s="46"/>
      <c r="I24" s="46"/>
      <c r="J24" s="46"/>
      <c r="L24" s="86"/>
      <c r="M24" s="87"/>
      <c r="N24" s="88"/>
    </row>
    <row r="25" spans="2:14" ht="7.5" customHeight="1" x14ac:dyDescent="0.35">
      <c r="L25" s="86"/>
      <c r="M25" s="87"/>
      <c r="N25" s="88"/>
    </row>
    <row r="26" spans="2:14" ht="19.5" customHeight="1" thickBot="1" x14ac:dyDescent="0.4">
      <c r="B26" s="66" t="s">
        <v>86</v>
      </c>
      <c r="C26" s="66"/>
      <c r="D26" s="66"/>
      <c r="E26" s="66"/>
      <c r="F26" s="66"/>
      <c r="G26" s="66"/>
      <c r="H26" s="66"/>
      <c r="I26" s="45"/>
      <c r="J26" s="45"/>
      <c r="L26" s="89"/>
      <c r="M26" s="90"/>
      <c r="N26" s="91"/>
    </row>
    <row r="27" spans="2:14" ht="21.75" customHeight="1" x14ac:dyDescent="0.35">
      <c r="B27" s="43" t="s">
        <v>85</v>
      </c>
      <c r="D27" s="44" t="s">
        <v>84</v>
      </c>
      <c r="E27" s="44" t="s">
        <v>83</v>
      </c>
    </row>
    <row r="28" spans="2:14" ht="21.75" customHeight="1" thickBot="1" x14ac:dyDescent="0.4">
      <c r="B28" s="43" t="s">
        <v>82</v>
      </c>
      <c r="D28" s="2"/>
    </row>
    <row r="29" spans="2:14" ht="7.5" customHeight="1" x14ac:dyDescent="0.35"/>
    <row r="30" spans="2:14" ht="19.5" customHeight="1" x14ac:dyDescent="0.35">
      <c r="B30" s="95" t="s">
        <v>81</v>
      </c>
      <c r="C30" s="95"/>
      <c r="D30" s="95"/>
      <c r="E30" s="95"/>
      <c r="F30" s="95"/>
      <c r="G30" s="95"/>
      <c r="H30" s="95"/>
      <c r="I30" s="45"/>
      <c r="J30" s="45"/>
    </row>
    <row r="31" spans="2:14" ht="54.75" customHeight="1" x14ac:dyDescent="0.35">
      <c r="B31" s="92"/>
      <c r="C31" s="92"/>
      <c r="D31" s="92"/>
      <c r="E31" s="92"/>
      <c r="F31" s="92"/>
      <c r="G31" s="92"/>
      <c r="H31" s="92"/>
      <c r="I31" s="61"/>
      <c r="J31" s="61"/>
    </row>
    <row r="32" spans="2:14" ht="7.5" customHeight="1" x14ac:dyDescent="0.35"/>
    <row r="33" spans="2:13" ht="18" customHeight="1" x14ac:dyDescent="0.35">
      <c r="B33" s="93" t="s">
        <v>80</v>
      </c>
      <c r="C33" s="93"/>
      <c r="D33" s="93"/>
      <c r="E33" s="93"/>
      <c r="F33" s="93"/>
      <c r="G33" s="93"/>
      <c r="H33" s="93"/>
      <c r="I33" s="42"/>
      <c r="J33" s="42"/>
    </row>
    <row r="35" spans="2:13" ht="14.5" customHeight="1" x14ac:dyDescent="0.35">
      <c r="B35" s="67" t="s">
        <v>79</v>
      </c>
      <c r="C35" s="67"/>
      <c r="D35" s="67"/>
      <c r="E35" s="67"/>
      <c r="F35" s="67"/>
      <c r="G35" s="67"/>
      <c r="H35" s="67"/>
      <c r="I35" s="41"/>
      <c r="J35" s="41"/>
      <c r="K35" s="40"/>
      <c r="L35" s="39"/>
      <c r="M35" s="39"/>
    </row>
    <row r="36" spans="2:13" ht="76.5" customHeight="1" x14ac:dyDescent="0.35">
      <c r="B36" s="67"/>
      <c r="C36" s="67"/>
      <c r="D36" s="67"/>
      <c r="E36" s="67"/>
      <c r="F36" s="67"/>
      <c r="G36" s="67"/>
      <c r="H36" s="67"/>
      <c r="I36" s="41"/>
      <c r="J36" s="41"/>
      <c r="K36" s="40"/>
      <c r="L36" s="39"/>
      <c r="M36" s="39"/>
    </row>
    <row r="37" spans="2:13" x14ac:dyDescent="0.35">
      <c r="B37" s="62" t="s">
        <v>78</v>
      </c>
      <c r="C37" s="62"/>
      <c r="D37" s="62"/>
      <c r="E37" s="62"/>
      <c r="F37" s="62"/>
      <c r="G37" s="62"/>
      <c r="H37" s="62"/>
      <c r="I37" s="38"/>
      <c r="J37" s="38"/>
      <c r="K37" s="37"/>
      <c r="L37" s="36"/>
      <c r="M37" s="36"/>
    </row>
  </sheetData>
  <mergeCells count="21">
    <mergeCell ref="L10:N13"/>
    <mergeCell ref="L7:N8"/>
    <mergeCell ref="L15:N26"/>
    <mergeCell ref="B31:H31"/>
    <mergeCell ref="B33:H33"/>
    <mergeCell ref="D17:F17"/>
    <mergeCell ref="D18:F18"/>
    <mergeCell ref="B20:H20"/>
    <mergeCell ref="B26:H26"/>
    <mergeCell ref="B30:H30"/>
    <mergeCell ref="B37:H37"/>
    <mergeCell ref="B2:H2"/>
    <mergeCell ref="B4:H4"/>
    <mergeCell ref="D8:H8"/>
    <mergeCell ref="D9:H9"/>
    <mergeCell ref="D10:H10"/>
    <mergeCell ref="D11:H11"/>
    <mergeCell ref="D12:H12"/>
    <mergeCell ref="B14:H14"/>
    <mergeCell ref="D16:F16"/>
    <mergeCell ref="B35:H36"/>
  </mergeCells>
  <dataValidations count="3">
    <dataValidation type="list" allowBlank="1" showInputMessage="1" showErrorMessage="1" sqref="I23 J24" xr:uid="{764CB6F2-E50C-4CF1-A27D-598422D99CEE}">
      <formula1>"Geneva Airport, Geneva Train Station, Lausanne Train station"</formula1>
    </dataValidation>
    <dataValidation type="list" allowBlank="1" showInputMessage="1" showErrorMessage="1" sqref="J23" xr:uid="{706C60BD-35CD-449A-86D9-084446999D09}">
      <formula1>"Aquatis,Alpha Palmier,Movenpick,Agora,Ibis"</formula1>
    </dataValidation>
    <dataValidation type="list" allowBlank="1" showInputMessage="1" showErrorMessage="1" sqref="I24" xr:uid="{6CE7637A-37CD-4D28-94C9-792B68C4C870}">
      <formula1>"Aquatis,Alpha Palmier,Movenpick,Agora,Ibis"</formula1>
    </dataValidation>
  </dataValidation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6"/>
  <sheetViews>
    <sheetView showGridLines="0" zoomScaleNormal="100" workbookViewId="0">
      <selection activeCell="F24" sqref="F24"/>
    </sheetView>
  </sheetViews>
  <sheetFormatPr baseColWidth="10" defaultColWidth="8.6328125" defaultRowHeight="14.5" x14ac:dyDescent="0.35"/>
  <cols>
    <col min="1" max="1" width="3" customWidth="1"/>
    <col min="2" max="4" width="18" customWidth="1"/>
    <col min="5" max="8" width="16" customWidth="1"/>
    <col min="9" max="9" width="3" customWidth="1"/>
  </cols>
  <sheetData>
    <row r="1" spans="2:8" ht="7.5" customHeight="1" x14ac:dyDescent="0.35"/>
    <row r="2" spans="2:8" ht="39.75" customHeight="1" x14ac:dyDescent="0.35">
      <c r="B2" s="96" t="s">
        <v>37</v>
      </c>
      <c r="C2" s="96"/>
      <c r="D2" s="96"/>
      <c r="E2" s="96"/>
      <c r="F2" s="96"/>
      <c r="G2" s="96"/>
      <c r="H2" s="96"/>
    </row>
    <row r="3" spans="2:8" ht="7.5" customHeight="1" x14ac:dyDescent="0.35"/>
    <row r="4" spans="2:8" ht="39.75" customHeight="1" x14ac:dyDescent="0.35">
      <c r="B4" s="19" t="s">
        <v>38</v>
      </c>
      <c r="C4" s="19" t="s">
        <v>9</v>
      </c>
      <c r="D4" s="19" t="s">
        <v>39</v>
      </c>
      <c r="E4" s="19" t="s">
        <v>40</v>
      </c>
      <c r="F4" s="19" t="s">
        <v>41</v>
      </c>
      <c r="G4" s="19" t="s">
        <v>42</v>
      </c>
      <c r="H4" s="19" t="s">
        <v>43</v>
      </c>
    </row>
    <row r="5" spans="2:8" ht="19.5" customHeight="1" x14ac:dyDescent="0.35">
      <c r="B5" s="20" t="s">
        <v>44</v>
      </c>
      <c r="C5" s="21" t="s">
        <v>20</v>
      </c>
      <c r="D5" s="21" t="s">
        <v>22</v>
      </c>
      <c r="E5" s="21">
        <v>290</v>
      </c>
      <c r="F5" s="21">
        <v>335</v>
      </c>
      <c r="G5" s="21">
        <v>370</v>
      </c>
      <c r="H5" s="22">
        <v>35</v>
      </c>
    </row>
    <row r="6" spans="2:8" ht="19.5" customHeight="1" x14ac:dyDescent="0.35">
      <c r="B6" s="1"/>
      <c r="C6" s="1"/>
      <c r="D6" s="1" t="s">
        <v>45</v>
      </c>
      <c r="E6" s="1">
        <v>185</v>
      </c>
      <c r="F6" s="1">
        <v>230</v>
      </c>
      <c r="G6" s="1">
        <v>265</v>
      </c>
      <c r="H6" s="23">
        <v>35</v>
      </c>
    </row>
    <row r="7" spans="2:8" ht="19.5" customHeight="1" x14ac:dyDescent="0.35">
      <c r="B7" s="20" t="s">
        <v>44</v>
      </c>
      <c r="C7" s="21" t="s">
        <v>25</v>
      </c>
      <c r="D7" s="21" t="s">
        <v>22</v>
      </c>
      <c r="E7" s="21">
        <v>290</v>
      </c>
      <c r="F7" s="21">
        <v>335</v>
      </c>
      <c r="G7" s="21">
        <v>370</v>
      </c>
      <c r="H7" s="22">
        <v>35</v>
      </c>
    </row>
    <row r="8" spans="2:8" ht="19.5" customHeight="1" x14ac:dyDescent="0.35">
      <c r="B8" s="1"/>
      <c r="C8" s="1"/>
      <c r="D8" s="1" t="s">
        <v>45</v>
      </c>
      <c r="E8" s="1">
        <v>185</v>
      </c>
      <c r="F8" s="1">
        <v>230</v>
      </c>
      <c r="G8" s="1">
        <v>265</v>
      </c>
      <c r="H8" s="23">
        <v>35</v>
      </c>
    </row>
    <row r="9" spans="2:8" ht="19.5" customHeight="1" x14ac:dyDescent="0.35">
      <c r="B9" s="20" t="s">
        <v>46</v>
      </c>
      <c r="C9" s="21" t="s">
        <v>28</v>
      </c>
      <c r="D9" s="21" t="s">
        <v>22</v>
      </c>
      <c r="E9" s="21">
        <v>250</v>
      </c>
      <c r="F9" s="21">
        <v>295</v>
      </c>
      <c r="G9" s="21">
        <v>330</v>
      </c>
      <c r="H9" s="22">
        <v>35</v>
      </c>
    </row>
    <row r="10" spans="2:8" ht="19.5" customHeight="1" x14ac:dyDescent="0.35">
      <c r="B10" s="1"/>
      <c r="C10" s="1"/>
      <c r="D10" s="1" t="s">
        <v>45</v>
      </c>
      <c r="E10" s="1">
        <v>145</v>
      </c>
      <c r="F10" s="1">
        <v>190</v>
      </c>
      <c r="G10" s="1">
        <v>225</v>
      </c>
      <c r="H10" s="23">
        <v>35</v>
      </c>
    </row>
    <row r="11" spans="2:8" ht="19.5" customHeight="1" x14ac:dyDescent="0.35">
      <c r="B11" s="20" t="s">
        <v>47</v>
      </c>
      <c r="C11" s="21" t="s">
        <v>31</v>
      </c>
      <c r="D11" s="21" t="s">
        <v>22</v>
      </c>
      <c r="E11" s="21">
        <v>195</v>
      </c>
      <c r="F11" s="21">
        <v>237</v>
      </c>
      <c r="G11" s="21">
        <v>272</v>
      </c>
      <c r="H11" s="22">
        <v>35</v>
      </c>
    </row>
    <row r="12" spans="2:8" ht="19.5" customHeight="1" x14ac:dyDescent="0.35">
      <c r="B12" s="1"/>
      <c r="C12" s="1"/>
      <c r="D12" s="1" t="s">
        <v>45</v>
      </c>
      <c r="E12" s="1">
        <v>140</v>
      </c>
      <c r="F12" s="1">
        <v>182</v>
      </c>
      <c r="G12" s="1">
        <v>217</v>
      </c>
      <c r="H12" s="23">
        <v>35</v>
      </c>
    </row>
    <row r="13" spans="2:8" ht="19.5" customHeight="1" x14ac:dyDescent="0.35">
      <c r="B13" s="20" t="s">
        <v>47</v>
      </c>
      <c r="C13" s="21" t="s">
        <v>34</v>
      </c>
      <c r="D13" s="21" t="s">
        <v>22</v>
      </c>
      <c r="E13" s="21">
        <v>195</v>
      </c>
      <c r="F13" s="21">
        <v>237</v>
      </c>
      <c r="G13" s="21">
        <v>272</v>
      </c>
      <c r="H13" s="22">
        <v>35</v>
      </c>
    </row>
    <row r="14" spans="2:8" ht="19.5" customHeight="1" x14ac:dyDescent="0.35">
      <c r="B14" s="1"/>
      <c r="C14" s="1"/>
      <c r="D14" s="1" t="s">
        <v>45</v>
      </c>
      <c r="E14" s="1">
        <v>140</v>
      </c>
      <c r="F14" s="1">
        <v>182</v>
      </c>
      <c r="G14" s="1">
        <v>217</v>
      </c>
      <c r="H14" s="23">
        <v>35</v>
      </c>
    </row>
    <row r="15" spans="2:8" ht="7.5" customHeight="1" x14ac:dyDescent="0.35"/>
    <row r="16" spans="2:8" ht="18" customHeight="1" x14ac:dyDescent="0.35">
      <c r="B16" s="97" t="s">
        <v>48</v>
      </c>
      <c r="C16" s="97"/>
      <c r="D16" s="97"/>
      <c r="E16" s="97"/>
      <c r="F16" s="97"/>
      <c r="G16" s="97"/>
      <c r="H16" s="97"/>
    </row>
  </sheetData>
  <mergeCells count="2">
    <mergeCell ref="B2:H2"/>
    <mergeCell ref="B16:H16"/>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37"/>
  <sheetViews>
    <sheetView showGridLines="0" zoomScaleNormal="100" workbookViewId="0">
      <pane xSplit="2" ySplit="6" topLeftCell="C7" activePane="bottomRight" state="frozen"/>
      <selection pane="topRight" activeCell="C1" sqref="C1"/>
      <selection pane="bottomLeft" activeCell="A7" sqref="A7"/>
      <selection pane="bottomRight" activeCell="G9" sqref="G9"/>
    </sheetView>
  </sheetViews>
  <sheetFormatPr baseColWidth="10" defaultColWidth="8.6328125" defaultRowHeight="14.5" x14ac:dyDescent="0.35"/>
  <cols>
    <col min="1" max="1" width="3" customWidth="1"/>
    <col min="2" max="2" width="32.08984375" customWidth="1"/>
    <col min="3" max="3" width="18" customWidth="1"/>
    <col min="4" max="4" width="14" customWidth="1"/>
    <col min="5" max="10" width="10" customWidth="1"/>
    <col min="11" max="13" width="16" customWidth="1"/>
    <col min="14" max="15" width="3" customWidth="1"/>
    <col min="17" max="18" width="13" hidden="1" customWidth="1"/>
  </cols>
  <sheetData>
    <row r="1" spans="2:20" ht="7.5" customHeight="1" x14ac:dyDescent="0.35">
      <c r="Q1" t="s">
        <v>2</v>
      </c>
      <c r="R1" t="s">
        <v>3</v>
      </c>
    </row>
    <row r="2" spans="2:20" ht="49.5" customHeight="1" x14ac:dyDescent="0.35">
      <c r="B2" s="98" t="s">
        <v>4</v>
      </c>
      <c r="C2" s="98"/>
      <c r="D2" s="98"/>
      <c r="E2" s="98"/>
      <c r="F2" s="98"/>
      <c r="G2" s="98"/>
      <c r="H2" s="98"/>
      <c r="I2" s="98"/>
      <c r="J2" s="98"/>
      <c r="K2" s="98"/>
      <c r="L2" s="98"/>
      <c r="M2" s="98"/>
      <c r="N2" s="98"/>
      <c r="Q2" s="3">
        <v>46259</v>
      </c>
      <c r="R2" s="3">
        <v>46262</v>
      </c>
    </row>
    <row r="3" spans="2:20" ht="7.5" customHeight="1" x14ac:dyDescent="0.35">
      <c r="Q3" s="3">
        <v>46260</v>
      </c>
      <c r="R3" s="3">
        <v>46263</v>
      </c>
    </row>
    <row r="4" spans="2:20" ht="19.5" customHeight="1" x14ac:dyDescent="0.35">
      <c r="B4" s="4" t="s">
        <v>5</v>
      </c>
      <c r="D4" s="2"/>
      <c r="E4" s="4" t="s">
        <v>6</v>
      </c>
      <c r="G4" s="2"/>
      <c r="H4" s="4" t="s">
        <v>7</v>
      </c>
      <c r="I4" s="4"/>
      <c r="K4" s="2"/>
      <c r="L4" s="4" t="s">
        <v>8</v>
      </c>
      <c r="M4" s="2"/>
      <c r="Q4" s="3">
        <v>46261</v>
      </c>
      <c r="R4" s="3">
        <v>46264</v>
      </c>
    </row>
    <row r="5" spans="2:20" ht="7.5" customHeight="1" x14ac:dyDescent="0.35">
      <c r="Q5" s="3">
        <v>46262</v>
      </c>
      <c r="R5" s="3">
        <v>46265</v>
      </c>
    </row>
    <row r="6" spans="2:20" ht="33.75" customHeight="1" x14ac:dyDescent="0.35">
      <c r="B6" s="5" t="s">
        <v>9</v>
      </c>
      <c r="C6" s="5" t="s">
        <v>10</v>
      </c>
      <c r="D6" s="5" t="s">
        <v>11</v>
      </c>
      <c r="E6" s="5" t="s">
        <v>12</v>
      </c>
      <c r="F6" s="5" t="s">
        <v>13</v>
      </c>
      <c r="G6" s="5" t="s">
        <v>14</v>
      </c>
      <c r="H6" s="5" t="s">
        <v>54</v>
      </c>
      <c r="I6" s="5" t="s">
        <v>15</v>
      </c>
      <c r="J6" s="5" t="s">
        <v>16</v>
      </c>
      <c r="K6" s="5" t="s">
        <v>17</v>
      </c>
      <c r="L6" s="6"/>
      <c r="M6" s="6"/>
      <c r="N6" s="6"/>
      <c r="Q6" s="3">
        <v>46263</v>
      </c>
      <c r="R6" s="3">
        <v>46266</v>
      </c>
    </row>
    <row r="7" spans="2:20" ht="7.5" customHeight="1" x14ac:dyDescent="0.35">
      <c r="Q7" s="3">
        <v>46264</v>
      </c>
    </row>
    <row r="8" spans="2:20" ht="18" customHeight="1" thickBot="1" x14ac:dyDescent="0.4">
      <c r="B8" s="7" t="s">
        <v>18</v>
      </c>
      <c r="C8" s="99" t="s">
        <v>19</v>
      </c>
      <c r="D8" s="99"/>
      <c r="E8" s="99"/>
      <c r="F8" s="99"/>
      <c r="G8" s="99"/>
      <c r="H8" s="99"/>
      <c r="I8" s="99"/>
      <c r="J8" s="99"/>
      <c r="K8" s="99"/>
      <c r="L8" s="8"/>
      <c r="M8" s="8"/>
      <c r="N8" s="8"/>
    </row>
    <row r="9" spans="2:20" ht="21.75" customHeight="1" thickBot="1" x14ac:dyDescent="0.4">
      <c r="B9" s="100" t="s">
        <v>20</v>
      </c>
      <c r="C9" s="9" t="s">
        <v>21</v>
      </c>
      <c r="D9" s="10">
        <v>46260</v>
      </c>
      <c r="E9" s="10">
        <v>46263</v>
      </c>
      <c r="F9" s="11">
        <v>1</v>
      </c>
      <c r="G9" s="9" t="s">
        <v>45</v>
      </c>
      <c r="H9" s="12">
        <v>0</v>
      </c>
      <c r="I9" s="12"/>
      <c r="J9" s="13">
        <f>IFERROR(IF(C9="B&amp;B",IF(G9="Single",290,IF(G9="Twin",185,IF(G9="Double",185,0))),IF(C9="Half Board",IF(G9="Single",335,IF(G9="Twin",230,IF(G9="Double",230,0))),IF(C9="Full Board",IF(G9="Single",370,IF(G9="Twin",265,IF(G9="Double",265,0))),0))),0)</f>
        <v>185</v>
      </c>
      <c r="K9" s="14">
        <f>J9*H9*F9</f>
        <v>0</v>
      </c>
      <c r="L9" s="15"/>
      <c r="M9" s="16"/>
      <c r="N9" s="16"/>
    </row>
    <row r="10" spans="2:20" ht="21.75" customHeight="1" thickBot="1" x14ac:dyDescent="0.4">
      <c r="B10" s="101"/>
      <c r="C10" s="9" t="s">
        <v>21</v>
      </c>
      <c r="D10" s="10">
        <v>46260</v>
      </c>
      <c r="E10" s="10">
        <v>46263</v>
      </c>
      <c r="F10" s="11">
        <f t="shared" ref="F10:F19" si="0">IFERROR(IF(AND(ISNUMBER(D10),ISNUMBER(E10)),E10-D10,0),0)</f>
        <v>3</v>
      </c>
      <c r="G10" s="9" t="s">
        <v>45</v>
      </c>
      <c r="H10" s="12">
        <v>0</v>
      </c>
      <c r="I10" s="12"/>
      <c r="J10" s="13">
        <f>IFERROR(IF(C10="B&amp;B",IF(G10="Single",290,IF(G10="Twin",185,IF(G10="Double",185,0))),IF(C10="Half Board",IF(G10="Single",335,IF(G10="Twin",230,IF(G10="Double",230,0))),IF(C10="Full Board",IF(G10="Single",370,IF(G10="Twin",265,IF(G10="Double",265,0))),0))),0)</f>
        <v>185</v>
      </c>
      <c r="K10" s="14">
        <f>J10*H10*F10</f>
        <v>0</v>
      </c>
      <c r="L10" s="15"/>
      <c r="M10" s="16"/>
      <c r="N10" s="16"/>
    </row>
    <row r="11" spans="2:20" ht="18" customHeight="1" thickBot="1" x14ac:dyDescent="0.4">
      <c r="B11" s="7" t="s">
        <v>23</v>
      </c>
      <c r="C11" s="99" t="s">
        <v>24</v>
      </c>
      <c r="D11" s="99"/>
      <c r="E11" s="99"/>
      <c r="F11" s="99"/>
      <c r="G11" s="99"/>
      <c r="H11" s="99"/>
      <c r="I11" s="99"/>
      <c r="J11" s="99"/>
      <c r="K11" s="99"/>
      <c r="L11" s="8"/>
      <c r="M11" s="8"/>
      <c r="N11" s="8"/>
      <c r="O11" s="8"/>
      <c r="P11" s="8"/>
      <c r="Q11" s="8"/>
      <c r="R11" s="8"/>
      <c r="S11" s="8"/>
      <c r="T11" s="8"/>
    </row>
    <row r="12" spans="2:20" ht="21.75" customHeight="1" thickBot="1" x14ac:dyDescent="0.4">
      <c r="B12" s="100" t="s">
        <v>25</v>
      </c>
      <c r="C12" s="9" t="s">
        <v>21</v>
      </c>
      <c r="D12" s="10">
        <v>46260</v>
      </c>
      <c r="E12" s="10">
        <v>46263</v>
      </c>
      <c r="F12" s="11">
        <f t="shared" si="0"/>
        <v>3</v>
      </c>
      <c r="G12" s="9" t="s">
        <v>22</v>
      </c>
      <c r="H12" s="12">
        <v>0</v>
      </c>
      <c r="I12" s="12"/>
      <c r="J12" s="13">
        <f>IFERROR(IF(C12="B&amp;B",IF(G12="Single",290,IF(G12="Twin",185,IF(G12="Double",185,0))),IF(C12="Half Board",IF(G12="Single",335,IF(G12="Twin",230,IF(G12="Double",230,0))),IF(C12="Full Board",IF(G12="Single",370,IF(G12="Twin",265,IF(G12="Double",265,0))),0))),0)</f>
        <v>290</v>
      </c>
      <c r="K12" s="14">
        <f>J12*H12*F12</f>
        <v>0</v>
      </c>
      <c r="L12" s="15"/>
      <c r="M12" s="111" t="s">
        <v>70</v>
      </c>
      <c r="N12" s="112"/>
      <c r="O12" s="112"/>
      <c r="P12" s="112"/>
      <c r="Q12" s="112"/>
      <c r="R12" s="112"/>
      <c r="S12" s="113"/>
      <c r="T12" s="8"/>
    </row>
    <row r="13" spans="2:20" ht="21.75" customHeight="1" thickBot="1" x14ac:dyDescent="0.4">
      <c r="B13" s="101"/>
      <c r="C13" s="9" t="s">
        <v>42</v>
      </c>
      <c r="D13" s="10">
        <v>46260</v>
      </c>
      <c r="E13" s="10">
        <v>46263</v>
      </c>
      <c r="F13" s="11">
        <f t="shared" si="0"/>
        <v>3</v>
      </c>
      <c r="G13" s="9" t="s">
        <v>45</v>
      </c>
      <c r="H13" s="12">
        <v>0</v>
      </c>
      <c r="I13" s="12"/>
      <c r="J13" s="13">
        <f>IFERROR(IF(C13="B&amp;B",IF(G13="Single",290,IF(G13="Twin",185,IF(G13="Double",185,0))),IF(C13="Half Board",IF(G13="Single",335,IF(G13="Twin",230,IF(G13="Double",230,0))),IF(C13="Full Board",IF(G13="Single",370,IF(G13="Twin",265,IF(G13="Double",265,0))),0))),0)</f>
        <v>265</v>
      </c>
      <c r="K13" s="14">
        <f>J13*H13*F13</f>
        <v>0</v>
      </c>
      <c r="L13" s="15"/>
      <c r="M13" s="114" t="s">
        <v>72</v>
      </c>
      <c r="N13" s="115"/>
      <c r="O13" s="115"/>
      <c r="P13" s="115"/>
      <c r="Q13" s="115"/>
      <c r="R13" s="115"/>
      <c r="S13" s="116"/>
      <c r="T13" s="8"/>
    </row>
    <row r="14" spans="2:20" ht="18" customHeight="1" thickBot="1" x14ac:dyDescent="0.4">
      <c r="B14" s="7" t="s">
        <v>26</v>
      </c>
      <c r="C14" s="99" t="s">
        <v>27</v>
      </c>
      <c r="D14" s="99"/>
      <c r="E14" s="99"/>
      <c r="F14" s="99"/>
      <c r="G14" s="99"/>
      <c r="H14" s="99"/>
      <c r="I14" s="99"/>
      <c r="J14" s="99"/>
      <c r="K14" s="99"/>
      <c r="L14" s="8"/>
      <c r="M14" s="8"/>
      <c r="N14" s="8"/>
      <c r="O14" s="8"/>
      <c r="P14" s="8"/>
      <c r="Q14" s="8"/>
      <c r="R14" s="8"/>
      <c r="S14" s="8"/>
      <c r="T14" s="8"/>
    </row>
    <row r="15" spans="2:20" ht="21.75" customHeight="1" thickBot="1" x14ac:dyDescent="0.4">
      <c r="B15" s="100" t="s">
        <v>28</v>
      </c>
      <c r="C15" s="9" t="s">
        <v>21</v>
      </c>
      <c r="D15" s="10">
        <v>46260</v>
      </c>
      <c r="E15" s="10">
        <v>46263</v>
      </c>
      <c r="F15" s="11">
        <f t="shared" si="0"/>
        <v>3</v>
      </c>
      <c r="G15" s="9" t="s">
        <v>22</v>
      </c>
      <c r="H15" s="12">
        <v>0</v>
      </c>
      <c r="I15" s="12"/>
      <c r="J15" s="13">
        <f>IFERROR(IF(C15="B&amp;B",IF(G15="Single",250,IF(G15="Twin",145,IF(G15="Double",145,0))),IF(C15="Half Board",IF(G15="Single",295,IF(G15="Twin",190,IF(G15="Double",190,0))),IF(C15="Full Board",IF(G15="Single",330,IF(G15="Twin",225,IF(G15="Double",225,0))),0))),0)</f>
        <v>250</v>
      </c>
      <c r="K15" s="14">
        <f>J15*H15*F15</f>
        <v>0</v>
      </c>
      <c r="L15" s="15"/>
      <c r="M15" s="8"/>
      <c r="N15" s="8"/>
      <c r="O15" s="8"/>
      <c r="P15" s="8"/>
      <c r="Q15" s="8"/>
      <c r="R15" s="8"/>
      <c r="S15" s="8"/>
      <c r="T15" s="8"/>
    </row>
    <row r="16" spans="2:20" ht="21.75" customHeight="1" thickBot="1" x14ac:dyDescent="0.4">
      <c r="B16" s="101"/>
      <c r="C16" s="9" t="s">
        <v>21</v>
      </c>
      <c r="D16" s="10">
        <v>46260</v>
      </c>
      <c r="E16" s="10">
        <v>46263</v>
      </c>
      <c r="F16" s="11">
        <f t="shared" si="0"/>
        <v>3</v>
      </c>
      <c r="G16" s="9" t="s">
        <v>45</v>
      </c>
      <c r="H16" s="12">
        <v>0</v>
      </c>
      <c r="I16" s="12"/>
      <c r="J16" s="13">
        <f>IFERROR(IF(C16="B&amp;B",IF(G16="Single",250,IF(G16="Twin",145,IF(G16="Double",145,0))),IF(C16="Half Board",IF(G16="Single",295,IF(G16="Twin",190,IF(G16="Double",190,0))),IF(C16="Full Board",IF(G16="Single",330,IF(G16="Twin",225,IF(G16="Double",225,0))),0))),0)</f>
        <v>145</v>
      </c>
      <c r="K16" s="14">
        <f>J16*H16*F16</f>
        <v>0</v>
      </c>
      <c r="L16" s="15"/>
    </row>
    <row r="17" spans="2:14" ht="18" customHeight="1" thickBot="1" x14ac:dyDescent="0.4">
      <c r="B17" s="7" t="s">
        <v>29</v>
      </c>
      <c r="C17" s="99" t="s">
        <v>30</v>
      </c>
      <c r="D17" s="99"/>
      <c r="E17" s="99"/>
      <c r="F17" s="99"/>
      <c r="G17" s="99"/>
      <c r="H17" s="99"/>
      <c r="I17" s="99"/>
      <c r="J17" s="99"/>
      <c r="K17" s="99"/>
      <c r="L17" s="8"/>
    </row>
    <row r="18" spans="2:14" ht="21.75" customHeight="1" thickBot="1" x14ac:dyDescent="0.4">
      <c r="B18" s="100" t="s">
        <v>31</v>
      </c>
      <c r="C18" s="9" t="s">
        <v>41</v>
      </c>
      <c r="D18" s="10">
        <v>46260</v>
      </c>
      <c r="E18" s="10">
        <v>46263</v>
      </c>
      <c r="F18" s="11">
        <v>1</v>
      </c>
      <c r="G18" s="9" t="s">
        <v>22</v>
      </c>
      <c r="H18" s="12">
        <v>1</v>
      </c>
      <c r="I18" s="12"/>
      <c r="J18" s="13">
        <f>IFERROR(IF(C18="B&amp;B",IF(G18="Single",195,IF(G18="Twin",140,IF(G18="Double",140,0))),IF(C18="Half Board",IF(G18="Single",237,IF(G18="Twin",182,IF(G18="Double",182,0))),IF(C18="Full Board",IF(G18="Single",272,IF(G18="Twin",217,IF(G18="Double",217,0))),0))),0)</f>
        <v>237</v>
      </c>
      <c r="K18" s="14">
        <f>J18*H18*F18</f>
        <v>237</v>
      </c>
      <c r="L18" s="15"/>
      <c r="M18" s="16"/>
      <c r="N18" s="16"/>
    </row>
    <row r="19" spans="2:14" ht="21.75" customHeight="1" thickBot="1" x14ac:dyDescent="0.4">
      <c r="B19" s="101"/>
      <c r="C19" s="9" t="s">
        <v>21</v>
      </c>
      <c r="D19" s="10">
        <v>46260</v>
      </c>
      <c r="E19" s="10">
        <v>46263</v>
      </c>
      <c r="F19" s="11">
        <f t="shared" si="0"/>
        <v>3</v>
      </c>
      <c r="G19" s="9" t="s">
        <v>45</v>
      </c>
      <c r="H19" s="12">
        <v>0</v>
      </c>
      <c r="I19" s="12"/>
      <c r="J19" s="13">
        <f>IFERROR(IF(C19="B&amp;B",IF(G19="Single",195,IF(G19="Twin",140,IF(G19="Double",140,0))),IF(C19="Half Board",IF(G19="Single",237,IF(G19="Twin",182,IF(G19="Double",182,0))),IF(C19="Full Board",IF(G19="Single",272,IF(G19="Twin",217,IF(G19="Double",217,0))),0))),0)</f>
        <v>140</v>
      </c>
      <c r="K19" s="14">
        <f>J19*H19*F19</f>
        <v>0</v>
      </c>
      <c r="L19" s="15"/>
      <c r="M19" s="16"/>
      <c r="N19" s="16"/>
    </row>
    <row r="20" spans="2:14" ht="18" customHeight="1" thickBot="1" x14ac:dyDescent="0.4">
      <c r="B20" s="7" t="s">
        <v>32</v>
      </c>
      <c r="C20" s="99" t="s">
        <v>33</v>
      </c>
      <c r="D20" s="99"/>
      <c r="E20" s="99"/>
      <c r="F20" s="99"/>
      <c r="G20" s="99"/>
      <c r="H20" s="99"/>
      <c r="I20" s="99"/>
      <c r="J20" s="99"/>
      <c r="K20" s="99"/>
      <c r="L20" s="8"/>
      <c r="M20" s="8"/>
      <c r="N20" s="8"/>
    </row>
    <row r="21" spans="2:14" ht="18" customHeight="1" thickBot="1" x14ac:dyDescent="0.4">
      <c r="B21" s="100" t="s">
        <v>34</v>
      </c>
      <c r="C21" s="9" t="s">
        <v>21</v>
      </c>
      <c r="D21" s="10">
        <v>46260</v>
      </c>
      <c r="E21" s="10">
        <v>46263</v>
      </c>
      <c r="F21" s="11">
        <f>IFERROR(IF(AND(ISNUMBER(D21),ISNUMBER(E21)),E21-D21,0),0)</f>
        <v>3</v>
      </c>
      <c r="G21" s="9" t="s">
        <v>22</v>
      </c>
      <c r="H21" s="12">
        <v>0</v>
      </c>
      <c r="I21" s="12"/>
      <c r="J21" s="13">
        <f>IFERROR(IF(C21="B&amp;B",IF(G21="Single",195,IF(G21="Twin",140,IF(G21="Double",140,0))),IF(C21="Half Board",IF(G21="Single",237,IF(G21="Twin",182,IF(G21="Double",182,0))),IF(C21="Full Board",IF(G21="Single",272,IF(G21="Twin",217,IF(G21="Double",217,0))),0))),0)</f>
        <v>195</v>
      </c>
      <c r="K21" s="14">
        <f>J21*H21*F21</f>
        <v>0</v>
      </c>
      <c r="L21" s="8"/>
      <c r="M21" s="8"/>
      <c r="N21" s="8"/>
    </row>
    <row r="22" spans="2:14" ht="18" customHeight="1" thickBot="1" x14ac:dyDescent="0.4">
      <c r="B22" s="101"/>
      <c r="C22" s="9" t="s">
        <v>21</v>
      </c>
      <c r="D22" s="10">
        <v>46260</v>
      </c>
      <c r="E22" s="10">
        <v>46263</v>
      </c>
      <c r="F22" s="11">
        <f>IFERROR(IF(AND(ISNUMBER(D22),ISNUMBER(E22)),E22-D22,0),0)</f>
        <v>3</v>
      </c>
      <c r="G22" s="9" t="s">
        <v>45</v>
      </c>
      <c r="H22" s="12">
        <v>0</v>
      </c>
      <c r="I22" s="12"/>
      <c r="J22" s="13">
        <f>IFERROR(IF(C22="B&amp;B",IF(G22="Single",195,IF(G22="Twin",140,IF(G22="Double",140,0))),IF(C22="Half Board",IF(G22="Single",237,IF(G22="Twin",182,IF(G22="Double",182,0))),IF(C22="Full Board",IF(G22="Single",272,IF(G22="Twin",217,IF(G22="Double",217,0))),0))),0)</f>
        <v>140</v>
      </c>
      <c r="K22" s="14">
        <f>J22*H22*F22</f>
        <v>0</v>
      </c>
      <c r="L22" s="8"/>
      <c r="M22" s="8"/>
      <c r="N22" s="8"/>
    </row>
    <row r="23" spans="2:14" ht="7.5" customHeight="1" thickBot="1" x14ac:dyDescent="0.4"/>
    <row r="24" spans="2:14" ht="24" customHeight="1" x14ac:dyDescent="0.35">
      <c r="B24" s="108" t="s">
        <v>35</v>
      </c>
      <c r="C24" s="108"/>
      <c r="D24" s="108"/>
      <c r="E24" s="108"/>
      <c r="F24" s="108"/>
      <c r="G24" s="108"/>
      <c r="H24" s="108"/>
      <c r="I24" s="108"/>
      <c r="J24" s="108"/>
      <c r="K24" s="17">
        <f>K9+K10+K12+K13+K15+K16+K18+K19+K21+K22</f>
        <v>237</v>
      </c>
      <c r="L24" s="8"/>
      <c r="M24" s="18"/>
      <c r="N24" s="18"/>
    </row>
    <row r="26" spans="2:14" ht="18" customHeight="1" x14ac:dyDescent="0.35">
      <c r="B26" s="109" t="s">
        <v>36</v>
      </c>
      <c r="C26" s="109"/>
      <c r="D26" s="109"/>
      <c r="E26" s="109"/>
      <c r="F26" s="109"/>
      <c r="G26" s="109"/>
      <c r="H26" s="109"/>
      <c r="I26" s="109"/>
      <c r="J26" s="109"/>
      <c r="K26" s="109"/>
      <c r="L26" s="8"/>
      <c r="M26" s="8"/>
      <c r="N26" s="8"/>
    </row>
    <row r="27" spans="2:14" ht="15.75" customHeight="1" x14ac:dyDescent="0.35">
      <c r="B27" s="110" t="s">
        <v>71</v>
      </c>
      <c r="C27" s="110"/>
      <c r="D27" s="110"/>
      <c r="E27" s="110"/>
      <c r="F27" s="110"/>
      <c r="G27" s="110"/>
      <c r="H27" s="110"/>
      <c r="I27" s="110"/>
      <c r="J27" s="110"/>
      <c r="K27" s="110"/>
      <c r="L27" s="8"/>
      <c r="M27" s="8"/>
      <c r="N27" s="8"/>
    </row>
    <row r="29" spans="2:14" x14ac:dyDescent="0.35">
      <c r="B29" s="117" t="s">
        <v>60</v>
      </c>
      <c r="C29" s="118"/>
      <c r="D29" s="118"/>
      <c r="E29" s="118"/>
      <c r="F29" s="118"/>
      <c r="G29" s="118"/>
      <c r="H29" s="118"/>
      <c r="I29" s="118"/>
      <c r="J29" s="118"/>
      <c r="K29" s="119"/>
    </row>
    <row r="30" spans="2:14" x14ac:dyDescent="0.35">
      <c r="B30" s="102" t="s">
        <v>58</v>
      </c>
      <c r="C30" s="103"/>
      <c r="D30" s="103"/>
      <c r="E30" s="103"/>
      <c r="F30" s="103"/>
      <c r="G30" s="103"/>
      <c r="H30" s="103"/>
      <c r="I30" s="103"/>
      <c r="J30" s="103"/>
      <c r="K30" s="104"/>
    </row>
    <row r="31" spans="2:14" x14ac:dyDescent="0.35">
      <c r="B31" s="105"/>
      <c r="C31" s="106"/>
      <c r="D31" s="106"/>
      <c r="E31" s="106"/>
      <c r="F31" s="106"/>
      <c r="G31" s="106"/>
      <c r="H31" s="106"/>
      <c r="I31" s="106"/>
      <c r="J31" s="106"/>
      <c r="K31" s="107"/>
    </row>
    <row r="32" spans="2:14" x14ac:dyDescent="0.35">
      <c r="B32" s="28" t="s">
        <v>57</v>
      </c>
      <c r="F32" s="29" t="s">
        <v>61</v>
      </c>
      <c r="G32" s="29"/>
      <c r="K32" s="30"/>
    </row>
    <row r="33" spans="2:11" x14ac:dyDescent="0.35">
      <c r="B33" s="28" t="s">
        <v>62</v>
      </c>
      <c r="F33" s="29" t="s">
        <v>63</v>
      </c>
      <c r="G33" s="29"/>
      <c r="K33" s="30"/>
    </row>
    <row r="34" spans="2:11" x14ac:dyDescent="0.35">
      <c r="B34" s="28" t="s">
        <v>64</v>
      </c>
      <c r="F34" s="29" t="s">
        <v>65</v>
      </c>
      <c r="G34" s="29"/>
      <c r="K34" s="30"/>
    </row>
    <row r="35" spans="2:11" x14ac:dyDescent="0.35">
      <c r="B35" s="28" t="s">
        <v>66</v>
      </c>
      <c r="F35" s="29" t="s">
        <v>67</v>
      </c>
      <c r="G35" s="29"/>
      <c r="K35" s="30"/>
    </row>
    <row r="36" spans="2:11" x14ac:dyDescent="0.35">
      <c r="B36" s="28" t="s">
        <v>56</v>
      </c>
      <c r="F36" s="29" t="s">
        <v>68</v>
      </c>
      <c r="G36" s="29"/>
      <c r="K36" s="30"/>
    </row>
    <row r="37" spans="2:11" x14ac:dyDescent="0.35">
      <c r="B37" s="31" t="s">
        <v>55</v>
      </c>
      <c r="C37" s="32"/>
      <c r="D37" s="32"/>
      <c r="E37" s="32"/>
      <c r="F37" s="33" t="s">
        <v>69</v>
      </c>
      <c r="G37" s="33"/>
      <c r="H37" s="32"/>
      <c r="I37" s="32"/>
      <c r="J37" s="32"/>
      <c r="K37" s="34"/>
    </row>
  </sheetData>
  <mergeCells count="18">
    <mergeCell ref="B18:B19"/>
    <mergeCell ref="B21:B22"/>
    <mergeCell ref="M12:S12"/>
    <mergeCell ref="M13:S13"/>
    <mergeCell ref="B29:K29"/>
    <mergeCell ref="B30:K31"/>
    <mergeCell ref="C20:K20"/>
    <mergeCell ref="B24:J24"/>
    <mergeCell ref="B26:K26"/>
    <mergeCell ref="B27:K27"/>
    <mergeCell ref="B2:N2"/>
    <mergeCell ref="C8:K8"/>
    <mergeCell ref="C11:K11"/>
    <mergeCell ref="C14:K14"/>
    <mergeCell ref="C17:K17"/>
    <mergeCell ref="B9:B10"/>
    <mergeCell ref="B12:B13"/>
    <mergeCell ref="B15:B16"/>
  </mergeCells>
  <dataValidations count="4">
    <dataValidation type="list" showInputMessage="1" showErrorMessage="1" errorTitle="Invalid package" error="Please select: B&amp;B, Half Board or Full Board" promptTitle="Package" prompt="Select a package: B&amp;B, Half Board or Full Board" sqref="C9:C10 C12:C13 C15:C16 C18:C19 C21:C22" xr:uid="{00000000-0002-0000-0100-000000000000}">
      <formula1>"B&amp;B,Half Board,Full Board"</formula1>
      <formula2>0</formula2>
    </dataValidation>
    <dataValidation type="list" showInputMessage="1" showErrorMessage="1" errorTitle="Invalid date" error="Please select an arrival date from the list (25–30 August 2026)" promptTitle="Arrival date" prompt="Select arrival date (25 to 30 August 2026)" sqref="D9:D10 D21:D22 D18:D19 D15:D16 D12:D13" xr:uid="{00000000-0002-0000-0100-000002000000}">
      <formula1>$Q$2:$Q$7</formula1>
      <formula2>0</formula2>
    </dataValidation>
    <dataValidation type="list" showInputMessage="1" showErrorMessage="1" errorTitle="Invalid date" error="Please select a departure date from the list (28 August – 1 September 2026)" promptTitle="Departure date" prompt="Select departure date (28 August to 1 September 2026)" sqref="E9:E10 E21:E22 E18:E19 E15:E16 E12:E13" xr:uid="{00000000-0002-0000-0100-000003000000}">
      <formula1>$R$2:$R$6</formula1>
      <formula2>0</formula2>
    </dataValidation>
    <dataValidation type="list" showInputMessage="1" showErrorMessage="1" errorTitle="Invalid room type" error="Please select: Single, Twin or Double" promptTitle="Room Type" prompt="Select: Single, Twin or Double" sqref="G9:G10 G12:G13 G15:G16 G18:G19 G21:G22" xr:uid="{05ADB759-4D21-4EDD-A0B5-6F9648A19ACB}">
      <formula1>"Single,Twin"</formula1>
    </dataValidation>
  </dataValidations>
  <pageMargins left="0.75" right="0.75" top="1" bottom="1" header="0.511811023622047" footer="0.511811023622047"/>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098C5-7A8A-4DAE-8E8B-56C49F30D92D}">
  <dimension ref="A1:M33"/>
  <sheetViews>
    <sheetView workbookViewId="0">
      <selection activeCell="A10" sqref="A10:B10"/>
    </sheetView>
  </sheetViews>
  <sheetFormatPr baseColWidth="10" defaultColWidth="9.26953125" defaultRowHeight="14.5" x14ac:dyDescent="0.35"/>
  <cols>
    <col min="1" max="10" width="9.26953125" style="24"/>
    <col min="11" max="11" width="13.90625" style="24" bestFit="1" customWidth="1"/>
    <col min="12" max="12" width="15.6328125" style="24" bestFit="1" customWidth="1"/>
    <col min="13" max="13" width="23.7265625" style="24" customWidth="1"/>
    <col min="14" max="16384" width="9.26953125" style="24"/>
  </cols>
  <sheetData>
    <row r="1" spans="1:13" ht="93.75" customHeight="1" thickBot="1" x14ac:dyDescent="0.4">
      <c r="A1" s="56"/>
      <c r="B1" s="57"/>
      <c r="C1" s="57"/>
      <c r="D1" s="57"/>
    </row>
    <row r="2" spans="1:13" ht="15" thickBot="1" x14ac:dyDescent="0.4">
      <c r="A2" s="125" t="s">
        <v>108</v>
      </c>
      <c r="B2" s="126"/>
      <c r="C2" s="126"/>
      <c r="D2" s="126"/>
      <c r="E2" s="126"/>
      <c r="F2" s="126"/>
      <c r="G2" s="126"/>
      <c r="H2" s="127"/>
    </row>
    <row r="3" spans="1:13" x14ac:dyDescent="0.35">
      <c r="A3" s="128" t="s">
        <v>49</v>
      </c>
      <c r="B3" s="129"/>
      <c r="C3" s="128"/>
      <c r="D3" s="130"/>
      <c r="E3" s="130"/>
      <c r="F3" s="130"/>
      <c r="G3" s="130"/>
      <c r="H3" s="129"/>
    </row>
    <row r="4" spans="1:13" x14ac:dyDescent="0.35">
      <c r="A4" s="131" t="s">
        <v>50</v>
      </c>
      <c r="B4" s="132"/>
      <c r="C4" s="131"/>
      <c r="D4" s="133"/>
      <c r="E4" s="133"/>
      <c r="F4" s="133"/>
      <c r="G4" s="133"/>
      <c r="H4" s="132"/>
    </row>
    <row r="5" spans="1:13" x14ac:dyDescent="0.35">
      <c r="A5" s="131" t="s">
        <v>51</v>
      </c>
      <c r="B5" s="132"/>
      <c r="C5" s="135"/>
      <c r="D5" s="136"/>
      <c r="E5" s="136"/>
      <c r="F5" s="136"/>
      <c r="G5" s="136"/>
      <c r="H5" s="137"/>
    </row>
    <row r="6" spans="1:13" ht="15" thickBot="1" x14ac:dyDescent="0.4">
      <c r="A6" s="134" t="s">
        <v>52</v>
      </c>
      <c r="B6" s="124"/>
      <c r="C6" s="122"/>
      <c r="D6" s="123"/>
      <c r="E6" s="123"/>
      <c r="F6" s="123"/>
      <c r="G6" s="123"/>
      <c r="H6" s="124"/>
    </row>
    <row r="7" spans="1:13" s="25" customFormat="1" x14ac:dyDescent="0.35">
      <c r="A7" s="26"/>
      <c r="B7" s="26"/>
      <c r="C7" s="26"/>
      <c r="D7" s="26"/>
      <c r="E7" s="26"/>
      <c r="F7" s="26"/>
      <c r="G7" s="26"/>
      <c r="H7" s="26"/>
    </row>
    <row r="8" spans="1:13" x14ac:dyDescent="0.35">
      <c r="A8" s="121" t="s">
        <v>9</v>
      </c>
      <c r="B8" s="121"/>
      <c r="C8" s="121" t="s">
        <v>59</v>
      </c>
      <c r="D8" s="121"/>
      <c r="E8" s="121" t="s">
        <v>53</v>
      </c>
      <c r="F8" s="121"/>
      <c r="G8" s="121"/>
      <c r="H8" s="121" t="s">
        <v>53</v>
      </c>
      <c r="I8" s="121"/>
      <c r="J8" s="121"/>
      <c r="K8" s="59" t="s">
        <v>75</v>
      </c>
      <c r="L8" s="59" t="s">
        <v>76</v>
      </c>
      <c r="M8" s="58" t="s">
        <v>77</v>
      </c>
    </row>
    <row r="9" spans="1:13" x14ac:dyDescent="0.35">
      <c r="A9" s="120"/>
      <c r="B9" s="120"/>
      <c r="C9" s="120"/>
      <c r="D9" s="120"/>
      <c r="E9" s="120"/>
      <c r="F9" s="120"/>
      <c r="G9" s="120"/>
      <c r="H9" s="120"/>
      <c r="I9" s="120"/>
      <c r="J9" s="120"/>
      <c r="K9" s="35"/>
      <c r="L9" s="35"/>
      <c r="M9" s="35"/>
    </row>
    <row r="10" spans="1:13" x14ac:dyDescent="0.35">
      <c r="A10" s="120"/>
      <c r="B10" s="120"/>
      <c r="C10" s="120"/>
      <c r="D10" s="120"/>
      <c r="E10" s="120"/>
      <c r="F10" s="120"/>
      <c r="G10" s="120"/>
      <c r="H10" s="120"/>
      <c r="I10" s="120"/>
      <c r="J10" s="120"/>
      <c r="K10" s="35"/>
      <c r="L10" s="35"/>
      <c r="M10" s="35"/>
    </row>
    <row r="11" spans="1:13" x14ac:dyDescent="0.35">
      <c r="A11" s="120"/>
      <c r="B11" s="120"/>
      <c r="C11" s="120"/>
      <c r="D11" s="120"/>
      <c r="E11" s="120"/>
      <c r="F11" s="120"/>
      <c r="G11" s="120"/>
      <c r="H11" s="120"/>
      <c r="I11" s="120"/>
      <c r="J11" s="120"/>
      <c r="K11" s="35"/>
      <c r="L11" s="35"/>
      <c r="M11" s="35"/>
    </row>
    <row r="12" spans="1:13" x14ac:dyDescent="0.35">
      <c r="A12" s="120"/>
      <c r="B12" s="120"/>
      <c r="C12" s="120"/>
      <c r="D12" s="120"/>
      <c r="E12" s="120"/>
      <c r="F12" s="120"/>
      <c r="G12" s="120"/>
      <c r="H12" s="120"/>
      <c r="I12" s="120"/>
      <c r="J12" s="120"/>
      <c r="K12" s="35"/>
      <c r="L12" s="35"/>
      <c r="M12" s="35"/>
    </row>
    <row r="13" spans="1:13" x14ac:dyDescent="0.35">
      <c r="A13" s="120"/>
      <c r="B13" s="120"/>
      <c r="C13" s="120"/>
      <c r="D13" s="120"/>
      <c r="E13" s="120"/>
      <c r="F13" s="120"/>
      <c r="G13" s="120"/>
      <c r="H13" s="120"/>
      <c r="I13" s="120"/>
      <c r="J13" s="120"/>
      <c r="K13" s="35"/>
      <c r="L13" s="35"/>
      <c r="M13" s="35"/>
    </row>
    <row r="14" spans="1:13" x14ac:dyDescent="0.35">
      <c r="A14" s="120"/>
      <c r="B14" s="120"/>
      <c r="C14" s="120"/>
      <c r="D14" s="120"/>
      <c r="E14" s="120"/>
      <c r="F14" s="120"/>
      <c r="G14" s="120"/>
      <c r="H14" s="120"/>
      <c r="I14" s="120"/>
      <c r="J14" s="120"/>
      <c r="K14" s="35"/>
      <c r="L14" s="35"/>
      <c r="M14" s="35"/>
    </row>
    <row r="15" spans="1:13" x14ac:dyDescent="0.35">
      <c r="A15" s="120"/>
      <c r="B15" s="120"/>
      <c r="C15" s="120"/>
      <c r="D15" s="120"/>
      <c r="E15" s="120"/>
      <c r="F15" s="120"/>
      <c r="G15" s="120"/>
      <c r="H15" s="120"/>
      <c r="I15" s="120"/>
      <c r="J15" s="120"/>
      <c r="K15" s="35"/>
      <c r="L15" s="35"/>
      <c r="M15" s="35"/>
    </row>
    <row r="16" spans="1:13" x14ac:dyDescent="0.35">
      <c r="A16" s="120"/>
      <c r="B16" s="120"/>
      <c r="C16" s="120"/>
      <c r="D16" s="120"/>
      <c r="E16" s="120"/>
      <c r="F16" s="120"/>
      <c r="G16" s="120"/>
      <c r="H16" s="120"/>
      <c r="I16" s="120"/>
      <c r="J16" s="120"/>
      <c r="K16" s="35"/>
      <c r="L16" s="35"/>
      <c r="M16" s="35"/>
    </row>
    <row r="17" spans="1:13" x14ac:dyDescent="0.35">
      <c r="A17" s="120"/>
      <c r="B17" s="120"/>
      <c r="C17" s="120"/>
      <c r="D17" s="120"/>
      <c r="E17" s="120"/>
      <c r="F17" s="120"/>
      <c r="G17" s="120"/>
      <c r="H17" s="120"/>
      <c r="I17" s="120"/>
      <c r="J17" s="120"/>
      <c r="K17" s="35"/>
      <c r="L17" s="35"/>
      <c r="M17" s="35"/>
    </row>
    <row r="18" spans="1:13" x14ac:dyDescent="0.35">
      <c r="A18" s="120"/>
      <c r="B18" s="120"/>
      <c r="C18" s="120"/>
      <c r="D18" s="120"/>
      <c r="E18" s="120"/>
      <c r="F18" s="120"/>
      <c r="G18" s="120"/>
      <c r="H18" s="120"/>
      <c r="I18" s="120"/>
      <c r="J18" s="120"/>
      <c r="K18" s="35"/>
      <c r="L18" s="35"/>
      <c r="M18" s="35"/>
    </row>
    <row r="19" spans="1:13" x14ac:dyDescent="0.35">
      <c r="A19" s="120"/>
      <c r="B19" s="120"/>
      <c r="C19" s="120"/>
      <c r="D19" s="120"/>
      <c r="E19" s="120"/>
      <c r="F19" s="120"/>
      <c r="G19" s="120"/>
      <c r="H19" s="120"/>
      <c r="I19" s="120"/>
      <c r="J19" s="120"/>
      <c r="K19" s="35"/>
      <c r="L19" s="35"/>
      <c r="M19" s="35"/>
    </row>
    <row r="20" spans="1:13" x14ac:dyDescent="0.35">
      <c r="A20" s="120"/>
      <c r="B20" s="120"/>
      <c r="C20" s="120"/>
      <c r="D20" s="120"/>
      <c r="E20" s="120"/>
      <c r="F20" s="120"/>
      <c r="G20" s="120"/>
      <c r="H20" s="120"/>
      <c r="I20" s="120"/>
      <c r="J20" s="120"/>
      <c r="K20" s="35"/>
      <c r="L20" s="35"/>
      <c r="M20" s="35"/>
    </row>
    <row r="21" spans="1:13" x14ac:dyDescent="0.35">
      <c r="A21" s="120"/>
      <c r="B21" s="120"/>
      <c r="C21" s="120"/>
      <c r="D21" s="120"/>
      <c r="E21" s="120"/>
      <c r="F21" s="120"/>
      <c r="G21" s="120"/>
      <c r="H21" s="120"/>
      <c r="I21" s="120"/>
      <c r="J21" s="120"/>
      <c r="K21" s="35"/>
      <c r="L21" s="35"/>
      <c r="M21" s="35"/>
    </row>
    <row r="22" spans="1:13" x14ac:dyDescent="0.35">
      <c r="A22" s="120"/>
      <c r="B22" s="120"/>
      <c r="C22" s="120"/>
      <c r="D22" s="120"/>
      <c r="E22" s="120"/>
      <c r="F22" s="120"/>
      <c r="G22" s="120"/>
      <c r="H22" s="120"/>
      <c r="I22" s="120"/>
      <c r="J22" s="120"/>
      <c r="K22" s="35"/>
      <c r="L22" s="35"/>
      <c r="M22" s="35"/>
    </row>
    <row r="23" spans="1:13" x14ac:dyDescent="0.35">
      <c r="A23" s="120"/>
      <c r="B23" s="120"/>
      <c r="C23" s="120"/>
      <c r="D23" s="120"/>
      <c r="E23" s="120"/>
      <c r="F23" s="120"/>
      <c r="G23" s="120"/>
      <c r="H23" s="120"/>
      <c r="I23" s="120"/>
      <c r="J23" s="120"/>
      <c r="K23" s="35"/>
      <c r="L23" s="35"/>
      <c r="M23" s="35"/>
    </row>
    <row r="24" spans="1:13" x14ac:dyDescent="0.35">
      <c r="A24" s="120"/>
      <c r="B24" s="120"/>
      <c r="C24" s="120"/>
      <c r="D24" s="120"/>
      <c r="E24" s="120"/>
      <c r="F24" s="120"/>
      <c r="G24" s="120"/>
      <c r="H24" s="120"/>
      <c r="I24" s="120"/>
      <c r="J24" s="120"/>
      <c r="K24" s="35"/>
      <c r="L24" s="35"/>
      <c r="M24" s="35"/>
    </row>
    <row r="25" spans="1:13" x14ac:dyDescent="0.35">
      <c r="A25" s="120"/>
      <c r="B25" s="120"/>
      <c r="C25" s="120"/>
      <c r="D25" s="120"/>
      <c r="E25" s="120"/>
      <c r="F25" s="120"/>
      <c r="G25" s="120"/>
      <c r="H25" s="120"/>
      <c r="I25" s="120"/>
      <c r="J25" s="120"/>
      <c r="K25" s="35"/>
      <c r="L25" s="35"/>
      <c r="M25" s="35"/>
    </row>
    <row r="26" spans="1:13" x14ac:dyDescent="0.35">
      <c r="A26" s="120"/>
      <c r="B26" s="120"/>
      <c r="C26" s="120"/>
      <c r="D26" s="120"/>
      <c r="E26" s="120"/>
      <c r="F26" s="120"/>
      <c r="G26" s="120"/>
      <c r="H26" s="120"/>
      <c r="I26" s="120"/>
      <c r="J26" s="120"/>
      <c r="K26" s="35"/>
      <c r="L26" s="35"/>
      <c r="M26" s="35"/>
    </row>
    <row r="27" spans="1:13" x14ac:dyDescent="0.35">
      <c r="A27" s="120"/>
      <c r="B27" s="120"/>
      <c r="C27" s="120"/>
      <c r="D27" s="120"/>
      <c r="E27" s="120"/>
      <c r="F27" s="120"/>
      <c r="G27" s="120"/>
      <c r="H27" s="120"/>
      <c r="I27" s="120"/>
      <c r="J27" s="120"/>
      <c r="K27" s="35"/>
      <c r="L27" s="35"/>
      <c r="M27" s="35"/>
    </row>
    <row r="28" spans="1:13" x14ac:dyDescent="0.35">
      <c r="A28" s="120"/>
      <c r="B28" s="120"/>
      <c r="C28" s="120"/>
      <c r="D28" s="120"/>
      <c r="E28" s="120"/>
      <c r="F28" s="120"/>
      <c r="G28" s="120"/>
      <c r="H28" s="120"/>
      <c r="I28" s="120"/>
      <c r="J28" s="120"/>
      <c r="K28" s="35"/>
      <c r="L28" s="35"/>
      <c r="M28" s="35"/>
    </row>
    <row r="29" spans="1:13" x14ac:dyDescent="0.35">
      <c r="A29" s="120"/>
      <c r="B29" s="120"/>
      <c r="C29" s="120"/>
      <c r="D29" s="120"/>
      <c r="E29" s="120"/>
      <c r="F29" s="120"/>
      <c r="G29" s="120"/>
      <c r="H29" s="120"/>
      <c r="I29" s="120"/>
      <c r="J29" s="120"/>
      <c r="K29" s="35"/>
      <c r="L29" s="35"/>
      <c r="M29" s="35"/>
    </row>
    <row r="30" spans="1:13" x14ac:dyDescent="0.35">
      <c r="A30" s="120"/>
      <c r="B30" s="120"/>
      <c r="C30" s="120"/>
      <c r="D30" s="120"/>
      <c r="E30" s="120"/>
      <c r="F30" s="120"/>
      <c r="G30" s="120"/>
      <c r="H30" s="120"/>
      <c r="I30" s="120"/>
      <c r="J30" s="120"/>
      <c r="K30" s="35"/>
      <c r="L30" s="35"/>
      <c r="M30" s="35"/>
    </row>
    <row r="31" spans="1:13" x14ac:dyDescent="0.35">
      <c r="A31" s="120"/>
      <c r="B31" s="120"/>
      <c r="C31" s="120"/>
      <c r="D31" s="120"/>
      <c r="E31" s="120"/>
      <c r="F31" s="120"/>
      <c r="G31" s="120"/>
      <c r="H31" s="120"/>
      <c r="I31" s="120"/>
      <c r="J31" s="120"/>
      <c r="K31" s="35"/>
      <c r="L31" s="35"/>
      <c r="M31" s="35"/>
    </row>
    <row r="32" spans="1:13" x14ac:dyDescent="0.35">
      <c r="A32" s="120"/>
      <c r="B32" s="120"/>
      <c r="C32" s="120"/>
      <c r="D32" s="120"/>
      <c r="E32" s="120"/>
      <c r="F32" s="120"/>
      <c r="G32" s="120"/>
      <c r="H32" s="120"/>
      <c r="I32" s="120"/>
      <c r="J32" s="120"/>
      <c r="K32" s="35"/>
      <c r="L32" s="35"/>
      <c r="M32" s="35"/>
    </row>
    <row r="33" spans="1:13" x14ac:dyDescent="0.35">
      <c r="A33" s="120"/>
      <c r="B33" s="120"/>
      <c r="C33" s="120"/>
      <c r="D33" s="120"/>
      <c r="E33" s="120"/>
      <c r="F33" s="120"/>
      <c r="G33" s="120"/>
      <c r="H33" s="120"/>
      <c r="I33" s="120"/>
      <c r="J33" s="120"/>
      <c r="K33" s="35"/>
      <c r="L33" s="35"/>
      <c r="M33" s="35"/>
    </row>
  </sheetData>
  <mergeCells count="113">
    <mergeCell ref="C6:H6"/>
    <mergeCell ref="C8:D8"/>
    <mergeCell ref="E8:G8"/>
    <mergeCell ref="H8:J8"/>
    <mergeCell ref="E9:G9"/>
    <mergeCell ref="H9:J9"/>
    <mergeCell ref="E10:G10"/>
    <mergeCell ref="H10:J10"/>
    <mergeCell ref="A2:H2"/>
    <mergeCell ref="A3:B3"/>
    <mergeCell ref="C3:H3"/>
    <mergeCell ref="A4:B4"/>
    <mergeCell ref="C4:H4"/>
    <mergeCell ref="A5:B5"/>
    <mergeCell ref="A6:B6"/>
    <mergeCell ref="C5:H5"/>
    <mergeCell ref="E14:G14"/>
    <mergeCell ref="H14:J14"/>
    <mergeCell ref="E11:G11"/>
    <mergeCell ref="H11:J11"/>
    <mergeCell ref="C14:D14"/>
    <mergeCell ref="A8:B8"/>
    <mergeCell ref="A9:B9"/>
    <mergeCell ref="A10:B10"/>
    <mergeCell ref="A11:B11"/>
    <mergeCell ref="A12:B12"/>
    <mergeCell ref="A13:B13"/>
    <mergeCell ref="C9:D9"/>
    <mergeCell ref="C10:D10"/>
    <mergeCell ref="C11:D11"/>
    <mergeCell ref="C12:D12"/>
    <mergeCell ref="C13:D13"/>
    <mergeCell ref="E13:G13"/>
    <mergeCell ref="H13:J13"/>
    <mergeCell ref="E12:G12"/>
    <mergeCell ref="H12:J12"/>
    <mergeCell ref="E16:G16"/>
    <mergeCell ref="H16:J16"/>
    <mergeCell ref="E17:G17"/>
    <mergeCell ref="H17:J17"/>
    <mergeCell ref="E15:G15"/>
    <mergeCell ref="C16:D16"/>
    <mergeCell ref="C17:D17"/>
    <mergeCell ref="E18:G18"/>
    <mergeCell ref="H18:J18"/>
    <mergeCell ref="C15:D15"/>
    <mergeCell ref="H15:J15"/>
    <mergeCell ref="E19:G19"/>
    <mergeCell ref="H19:J19"/>
    <mergeCell ref="C20:D20"/>
    <mergeCell ref="E20:G20"/>
    <mergeCell ref="H20:J20"/>
    <mergeCell ref="C18:D18"/>
    <mergeCell ref="C19:D19"/>
    <mergeCell ref="C21:D21"/>
    <mergeCell ref="E21:G21"/>
    <mergeCell ref="H21:J21"/>
    <mergeCell ref="C22:D22"/>
    <mergeCell ref="E22:G22"/>
    <mergeCell ref="H22:J22"/>
    <mergeCell ref="C23:D23"/>
    <mergeCell ref="E23:G23"/>
    <mergeCell ref="H23:J23"/>
    <mergeCell ref="C24:D24"/>
    <mergeCell ref="E24:G24"/>
    <mergeCell ref="H24:J24"/>
    <mergeCell ref="C25:D25"/>
    <mergeCell ref="E25:G25"/>
    <mergeCell ref="H25:J25"/>
    <mergeCell ref="C26:D26"/>
    <mergeCell ref="E26:G26"/>
    <mergeCell ref="H26:J26"/>
    <mergeCell ref="C27:D27"/>
    <mergeCell ref="E27:G27"/>
    <mergeCell ref="H27:J27"/>
    <mergeCell ref="C28:D28"/>
    <mergeCell ref="E28:G28"/>
    <mergeCell ref="H28:J28"/>
    <mergeCell ref="C29:D29"/>
    <mergeCell ref="E29:G29"/>
    <mergeCell ref="H29:J29"/>
    <mergeCell ref="C30:D30"/>
    <mergeCell ref="E30:G30"/>
    <mergeCell ref="H30:J30"/>
    <mergeCell ref="C33:D33"/>
    <mergeCell ref="E33:G33"/>
    <mergeCell ref="H33:J33"/>
    <mergeCell ref="C31:D31"/>
    <mergeCell ref="E31:G31"/>
    <mergeCell ref="H31:J31"/>
    <mergeCell ref="C32:D32"/>
    <mergeCell ref="E32:G32"/>
    <mergeCell ref="H32:J32"/>
    <mergeCell ref="A19:B19"/>
    <mergeCell ref="A20:B20"/>
    <mergeCell ref="A21:B21"/>
    <mergeCell ref="A22:B22"/>
    <mergeCell ref="A23:B23"/>
    <mergeCell ref="A14:B14"/>
    <mergeCell ref="A15:B15"/>
    <mergeCell ref="A16:B16"/>
    <mergeCell ref="A17:B17"/>
    <mergeCell ref="A18:B18"/>
    <mergeCell ref="A29:B29"/>
    <mergeCell ref="A30:B30"/>
    <mergeCell ref="A31:B31"/>
    <mergeCell ref="A32:B32"/>
    <mergeCell ref="A33:B33"/>
    <mergeCell ref="A24:B24"/>
    <mergeCell ref="A25:B25"/>
    <mergeCell ref="A26:B26"/>
    <mergeCell ref="A27:B27"/>
    <mergeCell ref="A28:B28"/>
  </mergeCells>
  <dataValidations count="1">
    <dataValidation type="list" allowBlank="1" showInputMessage="1" showErrorMessage="1" sqref="A9:D33" xr:uid="{00000000-0002-0000-0800-000000000000}">
      <formula1>Room</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08420-46B1-4D24-8E7E-D93531810A3A}">
  <dimension ref="A2:A12"/>
  <sheetViews>
    <sheetView zoomScale="93" workbookViewId="0">
      <selection activeCell="E22" sqref="E22"/>
    </sheetView>
  </sheetViews>
  <sheetFormatPr baseColWidth="10" defaultColWidth="8.7265625" defaultRowHeight="14.5" x14ac:dyDescent="0.35"/>
  <cols>
    <col min="1" max="1" width="7.7265625" style="27" customWidth="1"/>
    <col min="2" max="2" width="9.453125" style="27" customWidth="1"/>
    <col min="3" max="4" width="17.7265625" style="27" customWidth="1"/>
    <col min="5" max="8" width="17.81640625" style="27" customWidth="1"/>
    <col min="9" max="16384" width="8.7265625" style="27"/>
  </cols>
  <sheetData>
    <row r="2" ht="12.75" customHeight="1" x14ac:dyDescent="0.35"/>
    <row r="4" ht="12.75" customHeight="1" x14ac:dyDescent="0.35"/>
    <row r="5" ht="12.75" customHeight="1" x14ac:dyDescent="0.35"/>
    <row r="8" ht="12.75" customHeight="1" x14ac:dyDescent="0.35"/>
    <row r="9" ht="12.75" customHeight="1" x14ac:dyDescent="0.35"/>
    <row r="10" ht="12.75" customHeight="1" x14ac:dyDescent="0.35"/>
    <row r="11" ht="12.75" customHeight="1" x14ac:dyDescent="0.35"/>
    <row r="12" ht="12.75" customHeight="1"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d81dab-4c7b-4e15-a951-9d8846fc704c">
      <Terms xmlns="http://schemas.microsoft.com/office/infopath/2007/PartnerControls"/>
    </lcf76f155ced4ddcb4097134ff3c332f>
    <TaxCatchAll xmlns="851fa749-e558-4edb-8535-7dde561008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001C1F951C4A498BFE9CC1547F5E17" ma:contentTypeVersion="13" ma:contentTypeDescription="Create a new document." ma:contentTypeScope="" ma:versionID="ce31528d760f40f6ee43c037db8c825a">
  <xsd:schema xmlns:xsd="http://www.w3.org/2001/XMLSchema" xmlns:xs="http://www.w3.org/2001/XMLSchema" xmlns:p="http://schemas.microsoft.com/office/2006/metadata/properties" xmlns:ns2="0bd81dab-4c7b-4e15-a951-9d8846fc704c" xmlns:ns3="851fa749-e558-4edb-8535-7dde5610084d" targetNamespace="http://schemas.microsoft.com/office/2006/metadata/properties" ma:root="true" ma:fieldsID="1777564b09859e41de2f355ce447f2bd" ns2:_="" ns3:_="">
    <xsd:import namespace="0bd81dab-4c7b-4e15-a951-9d8846fc704c"/>
    <xsd:import namespace="851fa749-e558-4edb-8535-7dde561008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81dab-4c7b-4e15-a951-9d8846fc7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95825a-a7b9-4f9e-be28-92796173a93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fa749-e558-4edb-8535-7dde561008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057557-ad1d-403d-ae5c-7311d9cb2e72}" ma:internalName="TaxCatchAll" ma:showField="CatchAllData" ma:web="851fa749-e558-4edb-8535-7dde561008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094342-B87E-460C-BAB5-D7408C3E9A05}">
  <ds:schemaRefs>
    <ds:schemaRef ds:uri="http://schemas.microsoft.com/sharepoint/v3/contenttype/forms"/>
  </ds:schemaRefs>
</ds:datastoreItem>
</file>

<file path=customXml/itemProps2.xml><?xml version="1.0" encoding="utf-8"?>
<ds:datastoreItem xmlns:ds="http://schemas.openxmlformats.org/officeDocument/2006/customXml" ds:itemID="{DF211DE4-4F1D-4492-93E0-9EA64810A587}">
  <ds:schemaRefs>
    <ds:schemaRef ds:uri="http://schemas.microsoft.com/office/2006/metadata/properties"/>
    <ds:schemaRef ds:uri="http://schemas.microsoft.com/office/infopath/2007/PartnerControls"/>
    <ds:schemaRef ds:uri="0bd81dab-4c7b-4e15-a951-9d8846fc704c"/>
    <ds:schemaRef ds:uri="851fa749-e558-4edb-8535-7dde5610084d"/>
  </ds:schemaRefs>
</ds:datastoreItem>
</file>

<file path=customXml/itemProps3.xml><?xml version="1.0" encoding="utf-8"?>
<ds:datastoreItem xmlns:ds="http://schemas.openxmlformats.org/officeDocument/2006/customXml" ds:itemID="{C95CBF38-3EDF-4CA0-9773-B59F2D587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81dab-4c7b-4e15-a951-9d8846fc704c"/>
    <ds:schemaRef ds:uri="851fa749-e558-4edb-8535-7dde56100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General Information</vt:lpstr>
      <vt:lpstr>Hotel Rates</vt:lpstr>
      <vt:lpstr>Hotel Reservation</vt:lpstr>
      <vt:lpstr>Rooming list</vt:lpstr>
      <vt:lpstr>Program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Amandine MORIN - EVENTEAM</cp:lastModifiedBy>
  <cp:revision>0</cp:revision>
  <dcterms:created xsi:type="dcterms:W3CDTF">2026-06-15T13:23:31Z</dcterms:created>
  <dcterms:modified xsi:type="dcterms:W3CDTF">2026-06-29T14:56:13Z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0x010100AE001C1F951C4A498BFE9CC1547F5E17</vt:lpwstr>
  </property>
  <property fmtid="{D5CDD505-2E9C-101B-9397-08002B2CF9AE}" pid="3" name="MediaServiceImageTags">
    <vt:lpwstr/>
  </property>
</Properties>
</file>