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argaux.jolly\Downloads\"/>
    </mc:Choice>
  </mc:AlternateContent>
  <xr:revisionPtr revIDLastSave="0" documentId="13_ncr:1_{CA276D0A-90DE-443D-B4A1-DAC93817D735}" xr6:coauthVersionLast="47" xr6:coauthVersionMax="47" xr10:uidLastSave="{00000000-0000-0000-0000-000000000000}"/>
  <bookViews>
    <workbookView xWindow="-16350" yWindow="-16320" windowWidth="29040" windowHeight="15720" tabRatio="500" xr2:uid="{00000000-000D-0000-FFFF-FFFF00000000}"/>
  </bookViews>
  <sheets>
    <sheet name="General Information" sheetId="1" r:id="rId1"/>
    <sheet name="Hotel Reservation" sheetId="2" r:id="rId2"/>
    <sheet name="Hotel Rate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17" i="2" l="1"/>
  <c r="F17" i="2"/>
  <c r="I15" i="2"/>
  <c r="F15" i="2"/>
  <c r="I13" i="2"/>
  <c r="J13" i="2" s="1"/>
  <c r="F13" i="2"/>
  <c r="I11" i="2"/>
  <c r="J11" i="2" s="1"/>
  <c r="F11" i="2"/>
  <c r="I9" i="2"/>
  <c r="F9" i="2"/>
  <c r="D18" i="1"/>
  <c r="J15" i="2" l="1"/>
  <c r="J17" i="2"/>
  <c r="J9" i="2"/>
  <c r="J19" i="2" s="1"/>
</calcChain>
</file>

<file path=xl/sharedStrings.xml><?xml version="1.0" encoding="utf-8"?>
<sst xmlns="http://schemas.openxmlformats.org/spreadsheetml/2006/main" count="106" uniqueCount="81">
  <si>
    <t>ECOLE MONT-OLIVET
Adapted Judo Grand Slam 2026 – Lausanne, Switzerland
ACCOMMODATION REGISTRATION FORM</t>
  </si>
  <si>
    <t xml:space="preserve">  DELEGATION DETAILS</t>
  </si>
  <si>
    <t>Federation / Club name:</t>
  </si>
  <si>
    <t>Country:</t>
  </si>
  <si>
    <t>Contact person:</t>
  </si>
  <si>
    <t>Phone number:</t>
  </si>
  <si>
    <t>E-mail address:</t>
  </si>
  <si>
    <t xml:space="preserve">  DELEGATION COMPOSITION</t>
  </si>
  <si>
    <t>Number of athletes:</t>
  </si>
  <si>
    <t>Number of delegates / coaches:</t>
  </si>
  <si>
    <t>TOTAL delegation:</t>
  </si>
  <si>
    <t xml:space="preserve">  ARRIVAL &amp; DEPARTURE INFORMATION</t>
  </si>
  <si>
    <t>Date</t>
  </si>
  <si>
    <t>Time</t>
  </si>
  <si>
    <t>Transport mode</t>
  </si>
  <si>
    <t>Flight / Train no.</t>
  </si>
  <si>
    <t>Departure port</t>
  </si>
  <si>
    <t>Arrival airport</t>
  </si>
  <si>
    <t>ARRIVAL</t>
  </si>
  <si>
    <t>DEPARTURE</t>
  </si>
  <si>
    <t xml:space="preserve">  AIRPORT SHUTTLE</t>
  </si>
  <si>
    <t>Do you require an airport shuttle?</t>
  </si>
  <si>
    <t>YES  ☐</t>
  </si>
  <si>
    <t>NO  ☐</t>
  </si>
  <si>
    <t>Number of persons:</t>
  </si>
  <si>
    <t xml:space="preserve">  NOTES / REMARKS</t>
  </si>
  <si>
    <t>Participation is at each delegate's own risk at all times  •  Ecole Mont-Olivet Adapted Judo Grand Slam 2026</t>
  </si>
  <si>
    <t>Arrival options</t>
  </si>
  <si>
    <t>Departure options</t>
  </si>
  <si>
    <t>ECOLE MONT-OLIVET – Adapted Judo Grand Slam 2026
HOTEL RESERVATION  •  LAUSANNE, SWITZERLAND</t>
  </si>
  <si>
    <t>Federation / Club:</t>
  </si>
  <si>
    <t>Contact:</t>
  </si>
  <si>
    <t>E-mail:</t>
  </si>
  <si>
    <t>No. athletes:</t>
  </si>
  <si>
    <t>Hotel</t>
  </si>
  <si>
    <t>Choose your package</t>
  </si>
  <si>
    <t>Arrival</t>
  </si>
  <si>
    <t>Departure</t>
  </si>
  <si>
    <t>No. nights</t>
  </si>
  <si>
    <t>Room Type</t>
  </si>
  <si>
    <t>No. of rooms</t>
  </si>
  <si>
    <t>Accommodation cost (CHF)</t>
  </si>
  <si>
    <t>TOTAL (CHF)</t>
  </si>
  <si>
    <t>AQUATIS  (Category A)</t>
  </si>
  <si>
    <t>AQUATIS       — Rates (per room/night, meals included in package): B&amp;B Single 290 / Twin 185 CHF  |  Half Board Single 335 / Twin 230 CHF  |  Full Board Single 370 / Twin 265 CHF</t>
  </si>
  <si>
    <t>AQUATIS</t>
  </si>
  <si>
    <t>B&amp;B</t>
  </si>
  <si>
    <t>Single</t>
  </si>
  <si>
    <t>ALPHA PALMIER  (Category A)</t>
  </si>
  <si>
    <t>ALPHA PALMIER — Rates (per room/night, meals included in package): B&amp;B Single 290 / Twin 185 CHF  |  Half Board Single 335 / Twin 230 CHF  |  Full Board Single 370 / Twin 265 CHF</t>
  </si>
  <si>
    <t>ALPHA PALMIER</t>
  </si>
  <si>
    <t>MOVENPICK  (Category B)</t>
  </si>
  <si>
    <t>MOVENPICK     — Rates (per room/night, meals included in package): B&amp;B Single 250 / Twin 145 CHF  |  Half Board Single 295 / Twin 190 CHF  |  Full Board Single 330 / Twin 225 CHF</t>
  </si>
  <si>
    <t>MOVENPICK</t>
  </si>
  <si>
    <t>AGORA  (Category C)</t>
  </si>
  <si>
    <t>AGORA         — Rates (per room/night, meals included in package): B&amp;B Single 195 / Twin 140 CHF  |  Half Board Single 237 / Twin 182 CHF  |  Full Board Single 272 / Twin 217 CHF</t>
  </si>
  <si>
    <t>AGORA</t>
  </si>
  <si>
    <t>IBIS  (Category C)</t>
  </si>
  <si>
    <t>IBIS          — Rates (per room/night, meals included in package): B&amp;B Single 195 / Twin 140 CHF  |  Half Board Single 237 / Twin 182 CHF  |  Full Board Single 272 / Twin 217 CHF</t>
  </si>
  <si>
    <t>IBIS</t>
  </si>
  <si>
    <t>GRAND TOTAL – ACCOMMODATION (CHF) →</t>
  </si>
  <si>
    <t xml:space="preserve">  ⚠  Meals are included according to the package selected (B&amp;B / Half Board / Full Board)  |  Hotel deposit: bank card required at check-in</t>
  </si>
  <si>
    <t xml:space="preserve">  Yellow cells = to fill in  •  Choose your package: 'B&amp;B' / 'Half Board' / 'Full Board'  •  Room Type: 'Single' / 'Twin' / 'Double'  •  Total auto-calculated</t>
  </si>
  <si>
    <t>HOTEL RATES – PRICE IN CHF PER NIGHT PER ROOM
Ecole Mont-Olivet Adapted Judo Grand Slam 2026</t>
  </si>
  <si>
    <t>Category</t>
  </si>
  <si>
    <t>Room type</t>
  </si>
  <si>
    <t>Bed &amp; Breakfast</t>
  </si>
  <si>
    <t>Half Board</t>
  </si>
  <si>
    <t>Full Board</t>
  </si>
  <si>
    <t>Lunch on site</t>
  </si>
  <si>
    <t>Category A</t>
  </si>
  <si>
    <t>Twin</t>
  </si>
  <si>
    <t>Category B</t>
  </si>
  <si>
    <t>Category C</t>
  </si>
  <si>
    <t xml:space="preserve">  Note: Hotel deposit required by bank card at check-in. Lunch on site (35 CHF) not included except in Full Board package.</t>
  </si>
  <si>
    <t>Please complete the Entry Form in full and submit it together with ID-style photographs of the athlete(s) and coach(es) to: adaptedjudo@eju.net</t>
  </si>
  <si>
    <t>The deadline for competition registration is Thursday, 6 August 2026.</t>
  </si>
  <si>
    <t>EJU Adapted Level 1 &amp; Level 2 judoka over the age of 15, utilizing the EJU 5-Level Divisioning Criteria.
Eligible athletes include those with Virtus Classification II1, II2 and II3, as well as all judoka meeting the requirements described in the Eligibility Criteria for Athletes with Disabilities in EJU Adapted Judo Tournaments. Medical documentation or proof of Virtus classification must be submitted by 6 August 2026. Athletes who participated in the EJU Open European Adapted Judo Championships 2025 (Conegliano) are exempt from resubmitting medical documentation.</t>
  </si>
  <si>
    <t xml:space="preserve">Participation occurs at own risk at all times!	</t>
  </si>
  <si>
    <t>Registration deadline: Thursday, 6 August 2026  •  Return to : accommodation@lausannegrandslamjudo.com</t>
  </si>
  <si>
    <r>
      <t xml:space="preserve">The total number of athletes is limited to </t>
    </r>
    <r>
      <rPr>
        <b/>
        <sz val="11"/>
        <color theme="1"/>
        <rFont val="Calibri"/>
        <family val="2"/>
      </rPr>
      <t>75 competitors</t>
    </r>
    <r>
      <rPr>
        <sz val="11"/>
        <color theme="1"/>
        <rFont val="Calibri"/>
        <family val="2"/>
        <charset val="1"/>
      </rPr>
      <t xml:space="preserve"> in order to ensure appropriate competition conditions and the smooth running of the event.
Once the maximum number of entries has been reached, the registration process will be closed.
Entries will be accepted on a “first registered, first served” basis, according to the receipt of the official entry form sent to adaptedjudo@eju.net.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</si>
</sst>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27" x14ac:knownFonts="1">
    <font>
      <sz val="11"/>
      <color theme="1"/>
      <name val="Calibri"/>
      <family val="2"/>
      <charset val="1"/>
    </font>
    <font>
      <b/>
      <sz val="16"/>
      <color rgb="FFFFFFFF"/>
      <name val="Arial"/>
      <charset val="1"/>
    </font>
    <font>
      <b/>
      <sz val="10"/>
      <color rgb="FF37474F"/>
      <name val="Arial"/>
      <charset val="1"/>
    </font>
    <font>
      <b/>
      <sz val="11"/>
      <color rgb="FFFFFFFF"/>
      <name val="Arial"/>
      <charset val="1"/>
    </font>
    <font>
      <b/>
      <sz val="10"/>
      <name val="Arial"/>
      <charset val="1"/>
    </font>
    <font>
      <sz val="10"/>
      <name val="Arial"/>
      <charset val="1"/>
    </font>
    <font>
      <b/>
      <sz val="10"/>
      <color rgb="FF1565C0"/>
      <name val="Arial"/>
      <charset val="1"/>
    </font>
    <font>
      <b/>
      <sz val="9"/>
      <color rgb="FFFFFFFF"/>
      <name val="Arial"/>
      <charset val="1"/>
    </font>
    <font>
      <b/>
      <sz val="9"/>
      <name val="Arial"/>
      <charset val="1"/>
    </font>
    <font>
      <i/>
      <sz val="9"/>
      <color rgb="FFFFFFFF"/>
      <name val="Arial"/>
      <charset val="1"/>
    </font>
    <font>
      <b/>
      <sz val="14"/>
      <color rgb="FFFFFFFF"/>
      <name val="Arial"/>
      <charset val="1"/>
    </font>
    <font>
      <b/>
      <sz val="10"/>
      <color rgb="FFFFFFFF"/>
      <name val="Arial"/>
      <charset val="1"/>
    </font>
    <font>
      <i/>
      <sz val="8"/>
      <color rgb="FF37474F"/>
      <name val="Arial"/>
      <charset val="1"/>
    </font>
    <font>
      <sz val="9"/>
      <color rgb="FF000000"/>
      <name val="Arial"/>
      <charset val="1"/>
    </font>
    <font>
      <sz val="9"/>
      <color rgb="FF1565C0"/>
      <name val="Arial"/>
      <charset val="1"/>
    </font>
    <font>
      <b/>
      <sz val="9"/>
      <color rgb="FF1565C0"/>
      <name val="Arial"/>
      <charset val="1"/>
    </font>
    <font>
      <sz val="9"/>
      <name val="Arial"/>
      <charset val="1"/>
    </font>
    <font>
      <b/>
      <sz val="10"/>
      <color rgb="FF1F5C2E"/>
      <name val="Arial"/>
      <charset val="1"/>
    </font>
    <font>
      <b/>
      <sz val="12"/>
      <color rgb="FF37474F"/>
      <name val="Arial"/>
      <charset val="1"/>
    </font>
    <font>
      <b/>
      <sz val="13"/>
      <color rgb="FFFFFFFF"/>
      <name val="Arial"/>
      <charset val="1"/>
    </font>
    <font>
      <b/>
      <sz val="10"/>
      <color rgb="FFC62828"/>
      <name val="Arial"/>
      <charset val="1"/>
    </font>
    <font>
      <sz val="10"/>
      <color rgb="FF000000"/>
      <name val="Calibri"/>
      <family val="2"/>
      <scheme val="minor"/>
    </font>
    <font>
      <b/>
      <sz val="10"/>
      <color theme="1"/>
      <name val="Arial"/>
      <family val="2"/>
    </font>
    <font>
      <sz val="10"/>
      <name val="Calibri"/>
      <family val="2"/>
    </font>
    <font>
      <b/>
      <sz val="10"/>
      <name val="Arial"/>
      <family val="2"/>
    </font>
    <font>
      <sz val="10"/>
      <color theme="1"/>
      <name val="Arial"/>
      <family val="2"/>
    </font>
    <font>
      <b/>
      <sz val="11"/>
      <color theme="1"/>
      <name val="Calibri"/>
      <family val="2"/>
    </font>
  </fonts>
  <fills count="15">
    <fill>
      <patternFill patternType="none"/>
    </fill>
    <fill>
      <patternFill patternType="gray125"/>
    </fill>
    <fill>
      <patternFill patternType="solid">
        <fgColor rgb="FF1F5C2E"/>
        <bgColor rgb="FF37474F"/>
      </patternFill>
    </fill>
    <fill>
      <patternFill patternType="solid">
        <fgColor rgb="FFF9A825"/>
        <bgColor rgb="FFFFCC00"/>
      </patternFill>
    </fill>
    <fill>
      <patternFill patternType="solid">
        <fgColor rgb="FF37474F"/>
        <bgColor rgb="FF1F5C2E"/>
      </patternFill>
    </fill>
    <fill>
      <patternFill patternType="solid">
        <fgColor rgb="FFE8F5E9"/>
        <bgColor rgb="FFECEFF1"/>
      </patternFill>
    </fill>
    <fill>
      <patternFill patternType="solid">
        <fgColor rgb="FFFFFFFF"/>
        <bgColor rgb="FFE8F5E9"/>
      </patternFill>
    </fill>
    <fill>
      <patternFill patternType="solid">
        <fgColor rgb="FF2E7D32"/>
        <bgColor rgb="FF1F5C2E"/>
      </patternFill>
    </fill>
    <fill>
      <patternFill patternType="solid">
        <fgColor rgb="FFC8E6C9"/>
        <bgColor rgb="FFE8F5E9"/>
      </patternFill>
    </fill>
    <fill>
      <patternFill patternType="solid">
        <fgColor rgb="FFFFF9C4"/>
        <bgColor rgb="FFFFFF99"/>
      </patternFill>
    </fill>
    <fill>
      <patternFill patternType="solid">
        <fgColor rgb="FFECEFF1"/>
        <bgColor rgb="FFE8F5E9"/>
      </patternFill>
    </fill>
    <fill>
      <patternFill patternType="solid">
        <fgColor rgb="FFCFFFF5"/>
        <bgColor indexed="64"/>
      </patternFill>
    </fill>
    <fill>
      <patternFill patternType="solid">
        <fgColor theme="6" tint="0.39997558519241921"/>
        <bgColor indexed="64"/>
      </patternFill>
    </fill>
    <fill>
      <patternFill patternType="solid">
        <fgColor theme="5"/>
        <bgColor indexed="64"/>
      </patternFill>
    </fill>
    <fill>
      <patternFill patternType="solid">
        <fgColor theme="0"/>
        <bgColor indexed="64"/>
      </patternFill>
    </fill>
  </fills>
  <borders count="21">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0" fontId="21" fillId="0" borderId="0"/>
  </cellStyleXfs>
  <cellXfs count="79">
    <xf numFmtId="0" fontId="0" fillId="0" borderId="0" xfId="0"/>
    <xf numFmtId="0" fontId="4" fillId="5" borderId="0" xfId="0" applyFont="1" applyFill="1" applyAlignment="1">
      <alignment horizontal="left" vertical="center"/>
    </xf>
    <xf numFmtId="0" fontId="7" fillId="7" borderId="2" xfId="0" applyFont="1" applyFill="1" applyBorder="1" applyAlignment="1">
      <alignment horizontal="center" vertical="center" wrapText="1"/>
    </xf>
    <xf numFmtId="0" fontId="8" fillId="8" borderId="0" xfId="0" applyFont="1" applyFill="1" applyAlignment="1">
      <alignment horizontal="center" vertical="center"/>
    </xf>
    <xf numFmtId="0" fontId="0" fillId="6" borderId="3" xfId="0" applyFill="1" applyBorder="1" applyAlignment="1">
      <alignment horizontal="center" vertical="center"/>
    </xf>
    <xf numFmtId="0" fontId="5" fillId="6" borderId="2" xfId="0" applyFont="1" applyFill="1" applyBorder="1" applyAlignment="1">
      <alignment horizontal="center" vertical="center"/>
    </xf>
    <xf numFmtId="0" fontId="0" fillId="6" borderId="1" xfId="0" applyFill="1" applyBorder="1"/>
    <xf numFmtId="14" fontId="0" fillId="0" borderId="0" xfId="0" applyNumberFormat="1"/>
    <xf numFmtId="0" fontId="8" fillId="5" borderId="0" xfId="0" applyFont="1" applyFill="1" applyAlignment="1">
      <alignment horizontal="left" vertical="center"/>
    </xf>
    <xf numFmtId="0" fontId="7" fillId="4" borderId="2" xfId="0" applyFont="1" applyFill="1" applyBorder="1" applyAlignment="1">
      <alignment horizontal="center" vertical="center" wrapText="1"/>
    </xf>
    <xf numFmtId="0" fontId="7" fillId="6" borderId="0" xfId="0" applyFont="1" applyFill="1" applyAlignment="1">
      <alignment horizontal="center" vertical="center" wrapText="1"/>
    </xf>
    <xf numFmtId="0" fontId="11" fillId="7" borderId="2" xfId="0" applyFont="1" applyFill="1" applyBorder="1" applyAlignment="1">
      <alignment horizontal="left" vertical="center"/>
    </xf>
    <xf numFmtId="0" fontId="0" fillId="6" borderId="0" xfId="0" applyFill="1"/>
    <xf numFmtId="0" fontId="13" fillId="6" borderId="2" xfId="0" applyFont="1" applyFill="1" applyBorder="1" applyAlignment="1">
      <alignment horizontal="center" vertical="center"/>
    </xf>
    <xf numFmtId="0" fontId="14" fillId="9" borderId="2" xfId="0" applyFont="1" applyFill="1" applyBorder="1" applyAlignment="1">
      <alignment horizontal="center" vertical="center"/>
    </xf>
    <xf numFmtId="14" fontId="13" fillId="9" borderId="2" xfId="0" applyNumberFormat="1" applyFont="1" applyFill="1" applyBorder="1" applyAlignment="1">
      <alignment horizontal="center" vertical="center"/>
    </xf>
    <xf numFmtId="1" fontId="15" fillId="10" borderId="2" xfId="0" applyNumberFormat="1" applyFont="1" applyFill="1" applyBorder="1" applyAlignment="1">
      <alignment horizontal="center" vertical="center"/>
    </xf>
    <xf numFmtId="0" fontId="16" fillId="9" borderId="2" xfId="0" applyFont="1" applyFill="1" applyBorder="1" applyAlignment="1">
      <alignment horizontal="center" vertical="center"/>
    </xf>
    <xf numFmtId="3" fontId="15" fillId="10" borderId="2" xfId="0" applyNumberFormat="1" applyFont="1" applyFill="1" applyBorder="1" applyAlignment="1">
      <alignment horizontal="center" vertical="center"/>
    </xf>
    <xf numFmtId="0" fontId="17" fillId="8" borderId="5" xfId="0" applyFont="1" applyFill="1" applyBorder="1" applyAlignment="1">
      <alignment horizontal="center" vertical="center"/>
    </xf>
    <xf numFmtId="0" fontId="16" fillId="6" borderId="0" xfId="0" applyFont="1" applyFill="1" applyAlignment="1">
      <alignment horizontal="center" vertical="center"/>
    </xf>
    <xf numFmtId="0" fontId="17" fillId="6" borderId="0" xfId="0" applyFont="1" applyFill="1" applyAlignment="1">
      <alignment horizontal="center" vertical="center"/>
    </xf>
    <xf numFmtId="0" fontId="18" fillId="3" borderId="5" xfId="0" applyFont="1" applyFill="1" applyBorder="1" applyAlignment="1">
      <alignment horizontal="center" vertical="center"/>
    </xf>
    <xf numFmtId="0" fontId="18" fillId="6" borderId="0" xfId="0" applyFont="1" applyFill="1" applyAlignment="1">
      <alignment horizontal="center" vertical="center"/>
    </xf>
    <xf numFmtId="0" fontId="11" fillId="4"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5" fillId="5" borderId="2" xfId="0" applyFont="1" applyFill="1" applyBorder="1" applyAlignment="1">
      <alignment horizontal="center" vertical="center"/>
    </xf>
    <xf numFmtId="0" fontId="20" fillId="5" borderId="2" xfId="0" applyFont="1" applyFill="1" applyBorder="1" applyAlignment="1">
      <alignment horizontal="center" vertical="center"/>
    </xf>
    <xf numFmtId="0" fontId="20" fillId="6" borderId="2" xfId="0" applyFont="1" applyFill="1" applyBorder="1" applyAlignment="1">
      <alignment horizontal="center" vertical="center"/>
    </xf>
    <xf numFmtId="0" fontId="22" fillId="0" borderId="0" xfId="1" applyFont="1" applyAlignment="1">
      <alignment vertical="center"/>
    </xf>
    <xf numFmtId="0" fontId="23" fillId="0" borderId="0" xfId="1" applyFont="1"/>
    <xf numFmtId="0" fontId="25" fillId="0" borderId="0" xfId="1" applyFont="1"/>
    <xf numFmtId="164" fontId="25" fillId="0" borderId="0" xfId="1" applyNumberFormat="1" applyFont="1"/>
    <xf numFmtId="0" fontId="3" fillId="4" borderId="0" xfId="0" applyFont="1" applyFill="1" applyAlignment="1">
      <alignment vertical="center"/>
    </xf>
    <xf numFmtId="0" fontId="0" fillId="12" borderId="0" xfId="0" applyFill="1" applyAlignment="1">
      <alignment vertical="center" wrapText="1"/>
    </xf>
    <xf numFmtId="0" fontId="26" fillId="13" borderId="0" xfId="0" applyFont="1" applyFill="1"/>
    <xf numFmtId="0" fontId="0" fillId="14" borderId="0" xfId="0" applyFill="1" applyAlignment="1">
      <alignment vertical="center" wrapText="1"/>
    </xf>
    <xf numFmtId="0" fontId="26" fillId="14" borderId="0" xfId="0" applyFont="1" applyFill="1"/>
    <xf numFmtId="0" fontId="24" fillId="11" borderId="13" xfId="1" applyFont="1" applyFill="1" applyBorder="1" applyAlignment="1">
      <alignment horizontal="center" vertical="center" wrapText="1"/>
    </xf>
    <xf numFmtId="0" fontId="23" fillId="11" borderId="14" xfId="1" applyFont="1" applyFill="1" applyBorder="1" applyAlignment="1">
      <alignment horizontal="center" vertical="center" wrapText="1"/>
    </xf>
    <xf numFmtId="0" fontId="23" fillId="11" borderId="15" xfId="1" applyFont="1" applyFill="1" applyBorder="1" applyAlignment="1">
      <alignment horizontal="center" vertical="center" wrapText="1"/>
    </xf>
    <xf numFmtId="0" fontId="23" fillId="11" borderId="16" xfId="1" applyFont="1" applyFill="1" applyBorder="1" applyAlignment="1">
      <alignment horizontal="center" vertical="center" wrapText="1"/>
    </xf>
    <xf numFmtId="0" fontId="23" fillId="11" borderId="2" xfId="1" applyFont="1" applyFill="1" applyBorder="1" applyAlignment="1">
      <alignment horizontal="center" vertical="center" wrapText="1"/>
    </xf>
    <xf numFmtId="0" fontId="23" fillId="11" borderId="17" xfId="1" applyFont="1" applyFill="1" applyBorder="1" applyAlignment="1">
      <alignment horizontal="center" vertical="center" wrapText="1"/>
    </xf>
    <xf numFmtId="0" fontId="23" fillId="11" borderId="18" xfId="1" applyFont="1" applyFill="1" applyBorder="1" applyAlignment="1">
      <alignment horizontal="center" vertical="center" wrapText="1"/>
    </xf>
    <xf numFmtId="0" fontId="23" fillId="11" borderId="19" xfId="1" applyFont="1" applyFill="1" applyBorder="1" applyAlignment="1">
      <alignment horizontal="center" vertical="center" wrapText="1"/>
    </xf>
    <xf numFmtId="0" fontId="23" fillId="11" borderId="20" xfId="1" applyFont="1" applyFill="1" applyBorder="1" applyAlignment="1">
      <alignment horizontal="center" vertical="center" wrapText="1"/>
    </xf>
    <xf numFmtId="0" fontId="22" fillId="11" borderId="6" xfId="1" applyFont="1" applyFill="1" applyBorder="1" applyAlignment="1">
      <alignment horizontal="center" vertical="center" wrapText="1"/>
    </xf>
    <xf numFmtId="0" fontId="22" fillId="11" borderId="7" xfId="1" applyFont="1" applyFill="1" applyBorder="1" applyAlignment="1">
      <alignment horizontal="center" vertical="center" wrapText="1"/>
    </xf>
    <xf numFmtId="0" fontId="22" fillId="11" borderId="8" xfId="1" applyFont="1" applyFill="1" applyBorder="1" applyAlignment="1">
      <alignment horizontal="center" vertical="center" wrapText="1"/>
    </xf>
    <xf numFmtId="0" fontId="22" fillId="11" borderId="9" xfId="1" applyFont="1" applyFill="1" applyBorder="1" applyAlignment="1">
      <alignment horizontal="center" vertical="center" wrapText="1"/>
    </xf>
    <xf numFmtId="0" fontId="22" fillId="11" borderId="1" xfId="1" applyFont="1" applyFill="1" applyBorder="1" applyAlignment="1">
      <alignment horizontal="center" vertical="center" wrapText="1"/>
    </xf>
    <xf numFmtId="0" fontId="22" fillId="11" borderId="10" xfId="1" applyFont="1" applyFill="1" applyBorder="1" applyAlignment="1">
      <alignment horizontal="center" vertical="center" wrapText="1"/>
    </xf>
    <xf numFmtId="0" fontId="25" fillId="11" borderId="6" xfId="1" applyFont="1" applyFill="1" applyBorder="1" applyAlignment="1">
      <alignment horizontal="center" vertical="center" wrapText="1"/>
    </xf>
    <xf numFmtId="0" fontId="25" fillId="11" borderId="7" xfId="1" applyFont="1" applyFill="1" applyBorder="1" applyAlignment="1">
      <alignment horizontal="center" vertical="center" wrapText="1"/>
    </xf>
    <xf numFmtId="0" fontId="25" fillId="11" borderId="8" xfId="1" applyFont="1" applyFill="1" applyBorder="1" applyAlignment="1">
      <alignment horizontal="center" vertical="center" wrapText="1"/>
    </xf>
    <xf numFmtId="0" fontId="25" fillId="11" borderId="11" xfId="1" applyFont="1" applyFill="1" applyBorder="1" applyAlignment="1">
      <alignment horizontal="center" vertical="center" wrapText="1"/>
    </xf>
    <xf numFmtId="0" fontId="25" fillId="11" borderId="0" xfId="1" applyFont="1" applyFill="1" applyAlignment="1">
      <alignment horizontal="center" vertical="center" wrapText="1"/>
    </xf>
    <xf numFmtId="0" fontId="25" fillId="11" borderId="12" xfId="1" applyFont="1" applyFill="1" applyBorder="1" applyAlignment="1">
      <alignment horizontal="center" vertical="center" wrapText="1"/>
    </xf>
    <xf numFmtId="0" fontId="25" fillId="11" borderId="9" xfId="1" applyFont="1" applyFill="1" applyBorder="1" applyAlignment="1">
      <alignment horizontal="center" vertical="center" wrapText="1"/>
    </xf>
    <xf numFmtId="0" fontId="25" fillId="11" borderId="1" xfId="1" applyFont="1" applyFill="1" applyBorder="1" applyAlignment="1">
      <alignment horizontal="center" vertical="center" wrapText="1"/>
    </xf>
    <xf numFmtId="0" fontId="25" fillId="11" borderId="10" xfId="1" applyFont="1" applyFill="1" applyBorder="1" applyAlignment="1">
      <alignment horizontal="center" vertical="center" wrapText="1"/>
    </xf>
    <xf numFmtId="0" fontId="0" fillId="6" borderId="4" xfId="0" applyFill="1" applyBorder="1" applyAlignment="1">
      <alignment horizontal="left" vertical="center" wrapText="1"/>
    </xf>
    <xf numFmtId="0" fontId="9" fillId="2" borderId="0" xfId="0" applyFont="1" applyFill="1" applyAlignment="1">
      <alignment horizontal="center" vertical="center"/>
    </xf>
    <xf numFmtId="0" fontId="5" fillId="6" borderId="1" xfId="0" applyFont="1" applyFill="1" applyBorder="1" applyAlignment="1">
      <alignment horizontal="left" vertical="center"/>
    </xf>
    <xf numFmtId="0" fontId="6" fillId="6" borderId="1" xfId="0" applyFont="1" applyFill="1" applyBorder="1" applyAlignment="1">
      <alignment horizontal="left" vertical="center"/>
    </xf>
    <xf numFmtId="0" fontId="3" fillId="4" borderId="0" xfId="0" applyFont="1" applyFill="1" applyAlignment="1">
      <alignment horizontal="left" vertical="center"/>
    </xf>
    <xf numFmtId="0" fontId="3" fillId="4" borderId="3" xfId="0" applyFont="1" applyFill="1" applyBorder="1" applyAlignment="1">
      <alignment horizontal="left" vertical="center"/>
    </xf>
    <xf numFmtId="0" fontId="0" fillId="12" borderId="0" xfId="0" applyFill="1" applyAlignment="1">
      <alignment horizontal="center" vertical="center" wrapText="1"/>
    </xf>
    <xf numFmtId="0" fontId="26" fillId="13" borderId="0" xfId="0" applyFont="1" applyFill="1" applyAlignment="1">
      <alignment horizontal="center"/>
    </xf>
    <xf numFmtId="0" fontId="1" fillId="2" borderId="0" xfId="0" applyFont="1" applyFill="1" applyAlignment="1">
      <alignment horizontal="center" vertical="center" wrapText="1"/>
    </xf>
    <xf numFmtId="0" fontId="2" fillId="3" borderId="0" xfId="0" applyFont="1" applyFill="1" applyAlignment="1">
      <alignment horizontal="center" vertical="center"/>
    </xf>
    <xf numFmtId="0" fontId="12" fillId="8" borderId="0" xfId="0" applyFont="1" applyFill="1" applyAlignment="1">
      <alignment horizontal="left" vertical="center"/>
    </xf>
    <xf numFmtId="0" fontId="3" fillId="2" borderId="0" xfId="0" applyFont="1" applyFill="1" applyAlignment="1">
      <alignment horizontal="right" vertical="center"/>
    </xf>
    <xf numFmtId="0" fontId="8" fillId="9" borderId="0" xfId="0" applyFont="1" applyFill="1" applyAlignment="1">
      <alignment horizontal="left" vertical="center"/>
    </xf>
    <xf numFmtId="0" fontId="12" fillId="10" borderId="0" xfId="0" applyFont="1" applyFill="1" applyAlignment="1">
      <alignment horizontal="left" vertical="center"/>
    </xf>
    <xf numFmtId="0" fontId="10" fillId="2" borderId="0" xfId="0" applyFont="1" applyFill="1" applyAlignment="1">
      <alignment horizontal="center" vertical="center" wrapText="1"/>
    </xf>
    <xf numFmtId="0" fontId="19" fillId="2" borderId="0" xfId="0" applyFont="1" applyFill="1" applyAlignment="1">
      <alignment horizontal="center" vertical="center" wrapText="1"/>
    </xf>
    <xf numFmtId="0" fontId="16" fillId="9" borderId="0" xfId="0" applyFont="1" applyFill="1" applyAlignment="1">
      <alignment horizontal="left" vertical="center"/>
    </xf>
  </cellXfs>
  <cellStyles count="2">
    <cellStyle name="Normal" xfId="0" builtinId="0"/>
    <cellStyle name="Normal 3" xfId="1" xr:uid="{31E558AC-C592-4FFA-BD5E-E00D3370B8AC}"/>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F5C2E"/>
      <rgbColor rgb="FF000080"/>
      <rgbColor rgb="FF808000"/>
      <rgbColor rgb="FF800080"/>
      <rgbColor rgb="FF008080"/>
      <rgbColor rgb="FFC0C0C0"/>
      <rgbColor rgb="FF808080"/>
      <rgbColor rgb="FF9999FF"/>
      <rgbColor rgb="FF993366"/>
      <rgbColor rgb="FFFFF9C4"/>
      <rgbColor rgb="FFE8F5E9"/>
      <rgbColor rgb="FF660066"/>
      <rgbColor rgb="FFFF8080"/>
      <rgbColor rgb="FF1565C0"/>
      <rgbColor rgb="FFCCCCFF"/>
      <rgbColor rgb="FF000080"/>
      <rgbColor rgb="FFFF00FF"/>
      <rgbColor rgb="FFFFFF00"/>
      <rgbColor rgb="FF00FFFF"/>
      <rgbColor rgb="FF800080"/>
      <rgbColor rgb="FF800000"/>
      <rgbColor rgb="FF008080"/>
      <rgbColor rgb="FF0000FF"/>
      <rgbColor rgb="FF00CCFF"/>
      <rgbColor rgb="FFECEFF1"/>
      <rgbColor rgb="FFC8E6C9"/>
      <rgbColor rgb="FFFFFF99"/>
      <rgbColor rgb="FF99CCFF"/>
      <rgbColor rgb="FFFF99CC"/>
      <rgbColor rgb="FFCC99FF"/>
      <rgbColor rgb="FFFFCC99"/>
      <rgbColor rgb="FF3366FF"/>
      <rgbColor rgb="FF33CCCC"/>
      <rgbColor rgb="FF99CC00"/>
      <rgbColor rgb="FFFFCC00"/>
      <rgbColor rgb="FFF9A825"/>
      <rgbColor rgb="FFFF6600"/>
      <rgbColor rgb="FF666699"/>
      <rgbColor rgb="FF969696"/>
      <rgbColor rgb="FF003366"/>
      <rgbColor rgb="FF2E7D32"/>
      <rgbColor rgb="FF003300"/>
      <rgbColor rgb="FF333300"/>
      <rgbColor rgb="FFC62828"/>
      <rgbColor rgb="FF993366"/>
      <rgbColor rgb="FF333399"/>
      <rgbColor rgb="FF37474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120650</xdr:rowOff>
    </xdr:from>
    <xdr:to>
      <xdr:col>1</xdr:col>
      <xdr:colOff>730925</xdr:colOff>
      <xdr:row>1</xdr:row>
      <xdr:rowOff>663575</xdr:rowOff>
    </xdr:to>
    <xdr:pic>
      <xdr:nvPicPr>
        <xdr:cNvPr id="2" name="Picture 7">
          <a:extLst>
            <a:ext uri="{FF2B5EF4-FFF2-40B4-BE49-F238E27FC236}">
              <a16:creationId xmlns:a16="http://schemas.microsoft.com/office/drawing/2014/main" id="{140337C4-CD44-43B5-A9F9-99F5EBC0B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215900"/>
          <a:ext cx="540425" cy="542925"/>
        </a:xfrm>
        <a:prstGeom prst="rect">
          <a:avLst/>
        </a:prstGeom>
      </xdr:spPr>
    </xdr:pic>
    <xdr:clientData/>
  </xdr:twoCellAnchor>
  <xdr:twoCellAnchor editAs="oneCell">
    <xdr:from>
      <xdr:col>1</xdr:col>
      <xdr:colOff>863602</xdr:colOff>
      <xdr:row>1</xdr:row>
      <xdr:rowOff>95250</xdr:rowOff>
    </xdr:from>
    <xdr:to>
      <xdr:col>1</xdr:col>
      <xdr:colOff>1484415</xdr:colOff>
      <xdr:row>1</xdr:row>
      <xdr:rowOff>701675</xdr:rowOff>
    </xdr:to>
    <xdr:pic>
      <xdr:nvPicPr>
        <xdr:cNvPr id="3" name="Picture 3">
          <a:extLst>
            <a:ext uri="{FF2B5EF4-FFF2-40B4-BE49-F238E27FC236}">
              <a16:creationId xmlns:a16="http://schemas.microsoft.com/office/drawing/2014/main" id="{10E23579-63FB-459A-AB39-C02167FADE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3152" y="190500"/>
          <a:ext cx="620813" cy="606425"/>
        </a:xfrm>
        <a:prstGeom prst="rect">
          <a:avLst/>
        </a:prstGeom>
      </xdr:spPr>
    </xdr:pic>
    <xdr:clientData/>
  </xdr:twoCellAnchor>
  <xdr:twoCellAnchor editAs="oneCell">
    <xdr:from>
      <xdr:col>5</xdr:col>
      <xdr:colOff>1265192</xdr:colOff>
      <xdr:row>1</xdr:row>
      <xdr:rowOff>76200</xdr:rowOff>
    </xdr:from>
    <xdr:to>
      <xdr:col>7</xdr:col>
      <xdr:colOff>1325417</xdr:colOff>
      <xdr:row>1</xdr:row>
      <xdr:rowOff>796925</xdr:rowOff>
    </xdr:to>
    <xdr:pic>
      <xdr:nvPicPr>
        <xdr:cNvPr id="4" name="Picture 5">
          <a:extLst>
            <a:ext uri="{FF2B5EF4-FFF2-40B4-BE49-F238E27FC236}">
              <a16:creationId xmlns:a16="http://schemas.microsoft.com/office/drawing/2014/main" id="{602B118D-8ED4-4311-8C40-1BD1FEF5F8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89817" y="171450"/>
          <a:ext cx="1812825" cy="720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311150</xdr:colOff>
      <xdr:row>1</xdr:row>
      <xdr:rowOff>47625</xdr:rowOff>
    </xdr:from>
    <xdr:to>
      <xdr:col>1</xdr:col>
      <xdr:colOff>854750</xdr:colOff>
      <xdr:row>1</xdr:row>
      <xdr:rowOff>587375</xdr:rowOff>
    </xdr:to>
    <xdr:pic>
      <xdr:nvPicPr>
        <xdr:cNvPr id="2" name="Picture 7">
          <a:extLst>
            <a:ext uri="{FF2B5EF4-FFF2-40B4-BE49-F238E27FC236}">
              <a16:creationId xmlns:a16="http://schemas.microsoft.com/office/drawing/2014/main" id="{D958890D-0C0C-4677-B7C2-DE623DF3F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0700" y="142875"/>
          <a:ext cx="543600" cy="539750"/>
        </a:xfrm>
        <a:prstGeom prst="rect">
          <a:avLst/>
        </a:prstGeom>
      </xdr:spPr>
    </xdr:pic>
    <xdr:clientData/>
  </xdr:twoCellAnchor>
  <xdr:twoCellAnchor editAs="oneCell">
    <xdr:from>
      <xdr:col>1</xdr:col>
      <xdr:colOff>1216027</xdr:colOff>
      <xdr:row>1</xdr:row>
      <xdr:rowOff>50799</xdr:rowOff>
    </xdr:from>
    <xdr:to>
      <xdr:col>1</xdr:col>
      <xdr:colOff>1791266</xdr:colOff>
      <xdr:row>1</xdr:row>
      <xdr:rowOff>609599</xdr:rowOff>
    </xdr:to>
    <xdr:pic>
      <xdr:nvPicPr>
        <xdr:cNvPr id="3" name="Picture 3">
          <a:extLst>
            <a:ext uri="{FF2B5EF4-FFF2-40B4-BE49-F238E27FC236}">
              <a16:creationId xmlns:a16="http://schemas.microsoft.com/office/drawing/2014/main" id="{3BCA5087-0A22-4B88-8E5C-DA672AB9AF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5577" y="146049"/>
          <a:ext cx="575239" cy="558800"/>
        </a:xfrm>
        <a:prstGeom prst="rect">
          <a:avLst/>
        </a:prstGeom>
      </xdr:spPr>
    </xdr:pic>
    <xdr:clientData/>
  </xdr:twoCellAnchor>
  <xdr:twoCellAnchor editAs="oneCell">
    <xdr:from>
      <xdr:col>10</xdr:col>
      <xdr:colOff>998492</xdr:colOff>
      <xdr:row>1</xdr:row>
      <xdr:rowOff>57150</xdr:rowOff>
    </xdr:from>
    <xdr:to>
      <xdr:col>12</xdr:col>
      <xdr:colOff>158750</xdr:colOff>
      <xdr:row>1</xdr:row>
      <xdr:rowOff>617269</xdr:rowOff>
    </xdr:to>
    <xdr:pic>
      <xdr:nvPicPr>
        <xdr:cNvPr id="4" name="Picture 5">
          <a:extLst>
            <a:ext uri="{FF2B5EF4-FFF2-40B4-BE49-F238E27FC236}">
              <a16:creationId xmlns:a16="http://schemas.microsoft.com/office/drawing/2014/main" id="{EAA9C092-BE95-406E-A5AC-5C53A7DB88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75842" y="152400"/>
          <a:ext cx="1389108" cy="560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xdr:colOff>
      <xdr:row>1</xdr:row>
      <xdr:rowOff>50511</xdr:rowOff>
    </xdr:from>
    <xdr:to>
      <xdr:col>1</xdr:col>
      <xdr:colOff>578690</xdr:colOff>
      <xdr:row>1</xdr:row>
      <xdr:rowOff>488949</xdr:rowOff>
    </xdr:to>
    <xdr:pic>
      <xdr:nvPicPr>
        <xdr:cNvPr id="2" name="Picture 7">
          <a:extLst>
            <a:ext uri="{FF2B5EF4-FFF2-40B4-BE49-F238E27FC236}">
              <a16:creationId xmlns:a16="http://schemas.microsoft.com/office/drawing/2014/main" id="{52623A53-2DB5-4FC4-ABCB-6501161D38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145761"/>
          <a:ext cx="445340" cy="438438"/>
        </a:xfrm>
        <a:prstGeom prst="rect">
          <a:avLst/>
        </a:prstGeom>
      </xdr:spPr>
    </xdr:pic>
    <xdr:clientData/>
  </xdr:twoCellAnchor>
  <xdr:twoCellAnchor editAs="oneCell">
    <xdr:from>
      <xdr:col>1</xdr:col>
      <xdr:colOff>625477</xdr:colOff>
      <xdr:row>1</xdr:row>
      <xdr:rowOff>31749</xdr:rowOff>
    </xdr:from>
    <xdr:to>
      <xdr:col>1</xdr:col>
      <xdr:colOff>1093528</xdr:colOff>
      <xdr:row>1</xdr:row>
      <xdr:rowOff>488948</xdr:rowOff>
    </xdr:to>
    <xdr:pic>
      <xdr:nvPicPr>
        <xdr:cNvPr id="3" name="Picture 3">
          <a:extLst>
            <a:ext uri="{FF2B5EF4-FFF2-40B4-BE49-F238E27FC236}">
              <a16:creationId xmlns:a16="http://schemas.microsoft.com/office/drawing/2014/main" id="{5FDE5F9F-5FF1-408D-AF4F-20A6033FA6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5027" y="126999"/>
          <a:ext cx="468051" cy="457199"/>
        </a:xfrm>
        <a:prstGeom prst="rect">
          <a:avLst/>
        </a:prstGeom>
      </xdr:spPr>
    </xdr:pic>
    <xdr:clientData/>
  </xdr:twoCellAnchor>
  <xdr:twoCellAnchor editAs="oneCell">
    <xdr:from>
      <xdr:col>6</xdr:col>
      <xdr:colOff>1092202</xdr:colOff>
      <xdr:row>1</xdr:row>
      <xdr:rowOff>31749</xdr:rowOff>
    </xdr:from>
    <xdr:to>
      <xdr:col>7</xdr:col>
      <xdr:colOff>1047750</xdr:colOff>
      <xdr:row>1</xdr:row>
      <xdr:rowOff>464174</xdr:rowOff>
    </xdr:to>
    <xdr:pic>
      <xdr:nvPicPr>
        <xdr:cNvPr id="4" name="Picture 5">
          <a:extLst>
            <a:ext uri="{FF2B5EF4-FFF2-40B4-BE49-F238E27FC236}">
              <a16:creationId xmlns:a16="http://schemas.microsoft.com/office/drawing/2014/main" id="{3361739B-49BA-4564-9EDB-211E812E32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02502" y="126999"/>
          <a:ext cx="1069973" cy="432425"/>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7"/>
  <sheetViews>
    <sheetView showGridLines="0" tabSelected="1" topLeftCell="A14" zoomScaleNormal="100" workbookViewId="0">
      <selection activeCell="L36" sqref="L36"/>
    </sheetView>
  </sheetViews>
  <sheetFormatPr baseColWidth="10" defaultColWidth="8.6328125" defaultRowHeight="14.5" x14ac:dyDescent="0.35"/>
  <cols>
    <col min="1" max="1" width="3" customWidth="1"/>
    <col min="2" max="2" width="30" customWidth="1"/>
    <col min="3" max="3" width="5" customWidth="1"/>
    <col min="4" max="4" width="40" customWidth="1"/>
    <col min="5" max="5" width="15.36328125" customWidth="1"/>
    <col min="6" max="6" width="20" customWidth="1"/>
    <col min="7" max="7" width="5" customWidth="1"/>
    <col min="8" max="8" width="20" customWidth="1"/>
    <col min="9" max="9" width="3" customWidth="1"/>
    <col min="12" max="12" width="23.36328125" customWidth="1"/>
  </cols>
  <sheetData>
    <row r="1" spans="2:12" ht="7.5" customHeight="1" x14ac:dyDescent="0.35"/>
    <row r="2" spans="2:12" ht="67.5" customHeight="1" x14ac:dyDescent="0.35">
      <c r="B2" s="70" t="s">
        <v>0</v>
      </c>
      <c r="C2" s="70"/>
      <c r="D2" s="70"/>
      <c r="E2" s="70"/>
      <c r="F2" s="70"/>
      <c r="G2" s="70"/>
      <c r="H2" s="70"/>
    </row>
    <row r="3" spans="2:12" ht="7.5" customHeight="1" x14ac:dyDescent="0.35"/>
    <row r="4" spans="2:12" ht="21.75" customHeight="1" x14ac:dyDescent="0.35">
      <c r="B4" s="71" t="s">
        <v>79</v>
      </c>
      <c r="C4" s="71"/>
      <c r="D4" s="71"/>
      <c r="E4" s="71"/>
      <c r="F4" s="71"/>
      <c r="G4" s="71"/>
      <c r="H4" s="71"/>
    </row>
    <row r="5" spans="2:12" ht="7.5" customHeight="1" x14ac:dyDescent="0.35"/>
    <row r="6" spans="2:12" ht="19.5" customHeight="1" thickBot="1" x14ac:dyDescent="0.4">
      <c r="B6" s="33" t="s">
        <v>1</v>
      </c>
      <c r="C6" s="33"/>
      <c r="D6" s="33"/>
      <c r="E6" s="33"/>
      <c r="F6" s="33"/>
      <c r="G6" s="33"/>
      <c r="H6" s="33"/>
    </row>
    <row r="7" spans="2:12" ht="16.5" customHeight="1" x14ac:dyDescent="0.35">
      <c r="J7" s="47" t="s">
        <v>75</v>
      </c>
      <c r="K7" s="48"/>
      <c r="L7" s="49"/>
    </row>
    <row r="8" spans="2:12" ht="48" customHeight="1" thickBot="1" x14ac:dyDescent="0.4">
      <c r="B8" s="1" t="s">
        <v>2</v>
      </c>
      <c r="D8" s="64"/>
      <c r="E8" s="64"/>
      <c r="F8" s="64"/>
      <c r="G8" s="64"/>
      <c r="H8" s="64"/>
      <c r="J8" s="50"/>
      <c r="K8" s="51"/>
      <c r="L8" s="52"/>
    </row>
    <row r="9" spans="2:12" ht="21.75" customHeight="1" thickBot="1" x14ac:dyDescent="0.4">
      <c r="B9" s="1" t="s">
        <v>3</v>
      </c>
      <c r="D9" s="64"/>
      <c r="E9" s="64"/>
      <c r="F9" s="64"/>
      <c r="G9" s="64"/>
      <c r="H9" s="64"/>
      <c r="J9" s="29"/>
      <c r="K9" s="30"/>
      <c r="L9" s="30"/>
    </row>
    <row r="10" spans="2:12" ht="21.75" customHeight="1" thickBot="1" x14ac:dyDescent="0.4">
      <c r="B10" s="1" t="s">
        <v>4</v>
      </c>
      <c r="D10" s="64"/>
      <c r="E10" s="64"/>
      <c r="F10" s="64"/>
      <c r="G10" s="64"/>
      <c r="H10" s="64"/>
      <c r="J10" s="38" t="s">
        <v>76</v>
      </c>
      <c r="K10" s="39"/>
      <c r="L10" s="40"/>
    </row>
    <row r="11" spans="2:12" ht="21.75" customHeight="1" thickBot="1" x14ac:dyDescent="0.4">
      <c r="B11" s="1" t="s">
        <v>5</v>
      </c>
      <c r="D11" s="64"/>
      <c r="E11" s="64"/>
      <c r="F11" s="64"/>
      <c r="G11" s="64"/>
      <c r="H11" s="64"/>
      <c r="J11" s="41"/>
      <c r="K11" s="42"/>
      <c r="L11" s="43"/>
    </row>
    <row r="12" spans="2:12" ht="21.75" customHeight="1" thickBot="1" x14ac:dyDescent="0.4">
      <c r="B12" s="1" t="s">
        <v>6</v>
      </c>
      <c r="D12" s="64"/>
      <c r="E12" s="64"/>
      <c r="F12" s="64"/>
      <c r="G12" s="64"/>
      <c r="H12" s="64"/>
      <c r="J12" s="41"/>
      <c r="K12" s="42"/>
      <c r="L12" s="43"/>
    </row>
    <row r="13" spans="2:12" ht="6" customHeight="1" thickBot="1" x14ac:dyDescent="0.4">
      <c r="J13" s="44"/>
      <c r="K13" s="45"/>
      <c r="L13" s="46"/>
    </row>
    <row r="14" spans="2:12" ht="19.5" customHeight="1" thickBot="1" x14ac:dyDescent="0.4">
      <c r="B14" s="66" t="s">
        <v>7</v>
      </c>
      <c r="C14" s="66"/>
      <c r="D14" s="66"/>
      <c r="E14" s="66"/>
      <c r="F14" s="66"/>
      <c r="G14" s="66"/>
      <c r="H14" s="66"/>
      <c r="J14" s="31"/>
      <c r="K14" s="31"/>
      <c r="L14" s="32"/>
    </row>
    <row r="15" spans="2:12" ht="6" customHeight="1" x14ac:dyDescent="0.35">
      <c r="J15" s="53" t="s">
        <v>77</v>
      </c>
      <c r="K15" s="54"/>
      <c r="L15" s="55"/>
    </row>
    <row r="16" spans="2:12" ht="21.75" customHeight="1" thickBot="1" x14ac:dyDescent="0.4">
      <c r="B16" s="1" t="s">
        <v>8</v>
      </c>
      <c r="D16" s="64"/>
      <c r="E16" s="64"/>
      <c r="F16" s="64"/>
      <c r="J16" s="56"/>
      <c r="K16" s="57"/>
      <c r="L16" s="58"/>
    </row>
    <row r="17" spans="2:12" ht="21.75" customHeight="1" thickBot="1" x14ac:dyDescent="0.4">
      <c r="B17" s="1" t="s">
        <v>9</v>
      </c>
      <c r="D17" s="64"/>
      <c r="E17" s="64"/>
      <c r="F17" s="64"/>
      <c r="J17" s="56"/>
      <c r="K17" s="57"/>
      <c r="L17" s="58"/>
    </row>
    <row r="18" spans="2:12" ht="21.75" customHeight="1" thickBot="1" x14ac:dyDescent="0.4">
      <c r="B18" s="1" t="s">
        <v>10</v>
      </c>
      <c r="D18" s="65">
        <f>D16+D17</f>
        <v>0</v>
      </c>
      <c r="E18" s="65"/>
      <c r="F18" s="65"/>
      <c r="J18" s="56"/>
      <c r="K18" s="57"/>
      <c r="L18" s="58"/>
    </row>
    <row r="19" spans="2:12" ht="6" customHeight="1" x14ac:dyDescent="0.35">
      <c r="J19" s="56"/>
      <c r="K19" s="57"/>
      <c r="L19" s="58"/>
    </row>
    <row r="20" spans="2:12" ht="19.5" customHeight="1" x14ac:dyDescent="0.35">
      <c r="B20" s="66" t="s">
        <v>11</v>
      </c>
      <c r="C20" s="66"/>
      <c r="D20" s="66"/>
      <c r="E20" s="66"/>
      <c r="F20" s="66"/>
      <c r="G20" s="66"/>
      <c r="H20" s="66"/>
      <c r="J20" s="56"/>
      <c r="K20" s="57"/>
      <c r="L20" s="58"/>
    </row>
    <row r="21" spans="2:12" ht="6" customHeight="1" x14ac:dyDescent="0.35">
      <c r="J21" s="56"/>
      <c r="K21" s="57"/>
      <c r="L21" s="58"/>
    </row>
    <row r="22" spans="2:12" ht="19.5" customHeight="1" x14ac:dyDescent="0.35">
      <c r="B22" s="2"/>
      <c r="C22" s="2" t="s">
        <v>12</v>
      </c>
      <c r="D22" s="2" t="s">
        <v>13</v>
      </c>
      <c r="E22" s="2" t="s">
        <v>14</v>
      </c>
      <c r="F22" s="2" t="s">
        <v>15</v>
      </c>
      <c r="G22" s="2" t="s">
        <v>16</v>
      </c>
      <c r="H22" s="2" t="s">
        <v>17</v>
      </c>
      <c r="J22" s="56"/>
      <c r="K22" s="57"/>
      <c r="L22" s="58"/>
    </row>
    <row r="23" spans="2:12" ht="19.5" customHeight="1" x14ac:dyDescent="0.35">
      <c r="B23" s="3" t="s">
        <v>18</v>
      </c>
      <c r="C23" s="4"/>
      <c r="D23" s="4"/>
      <c r="E23" s="4"/>
      <c r="F23" s="4"/>
      <c r="G23" s="4"/>
      <c r="H23" s="4"/>
      <c r="J23" s="56"/>
      <c r="K23" s="57"/>
      <c r="L23" s="58"/>
    </row>
    <row r="24" spans="2:12" ht="19.5" customHeight="1" x14ac:dyDescent="0.35">
      <c r="B24" s="3" t="s">
        <v>19</v>
      </c>
      <c r="C24" s="4"/>
      <c r="D24" s="4"/>
      <c r="E24" s="4"/>
      <c r="F24" s="4"/>
      <c r="G24" s="4"/>
      <c r="H24" s="4"/>
      <c r="J24" s="56"/>
      <c r="K24" s="57"/>
      <c r="L24" s="58"/>
    </row>
    <row r="25" spans="2:12" ht="7.5" customHeight="1" x14ac:dyDescent="0.35">
      <c r="J25" s="56"/>
      <c r="K25" s="57"/>
      <c r="L25" s="58"/>
    </row>
    <row r="26" spans="2:12" ht="19.5" customHeight="1" thickBot="1" x14ac:dyDescent="0.4">
      <c r="B26" s="66" t="s">
        <v>20</v>
      </c>
      <c r="C26" s="66"/>
      <c r="D26" s="66"/>
      <c r="E26" s="66"/>
      <c r="F26" s="66"/>
      <c r="G26" s="66"/>
      <c r="H26" s="66"/>
      <c r="J26" s="59"/>
      <c r="K26" s="60"/>
      <c r="L26" s="61"/>
    </row>
    <row r="27" spans="2:12" ht="21.75" customHeight="1" x14ac:dyDescent="0.35">
      <c r="B27" s="1" t="s">
        <v>21</v>
      </c>
      <c r="D27" s="5" t="s">
        <v>22</v>
      </c>
      <c r="E27" s="5" t="s">
        <v>23</v>
      </c>
    </row>
    <row r="28" spans="2:12" ht="21.75" customHeight="1" x14ac:dyDescent="0.35">
      <c r="B28" s="1" t="s">
        <v>24</v>
      </c>
      <c r="D28" s="6"/>
    </row>
    <row r="29" spans="2:12" ht="7.5" customHeight="1" x14ac:dyDescent="0.35"/>
    <row r="30" spans="2:12" ht="19.5" customHeight="1" x14ac:dyDescent="0.35">
      <c r="B30" s="67" t="s">
        <v>25</v>
      </c>
      <c r="C30" s="67"/>
      <c r="D30" s="67"/>
      <c r="E30" s="67"/>
      <c r="F30" s="67"/>
      <c r="G30" s="67"/>
      <c r="H30" s="67"/>
    </row>
    <row r="31" spans="2:12" ht="54.75" customHeight="1" x14ac:dyDescent="0.35">
      <c r="B31" s="62"/>
      <c r="C31" s="62"/>
      <c r="D31" s="62"/>
      <c r="E31" s="62"/>
      <c r="F31" s="62"/>
      <c r="G31" s="62"/>
      <c r="H31" s="62"/>
    </row>
    <row r="32" spans="2:12" ht="7.5" customHeight="1" x14ac:dyDescent="0.35"/>
    <row r="33" spans="2:11" ht="18" customHeight="1" x14ac:dyDescent="0.35">
      <c r="B33" s="63" t="s">
        <v>26</v>
      </c>
      <c r="C33" s="63"/>
      <c r="D33" s="63"/>
      <c r="E33" s="63"/>
      <c r="F33" s="63"/>
      <c r="G33" s="63"/>
      <c r="H33" s="63"/>
    </row>
    <row r="35" spans="2:11" ht="14.5" customHeight="1" x14ac:dyDescent="0.35">
      <c r="B35" s="68" t="s">
        <v>80</v>
      </c>
      <c r="C35" s="68"/>
      <c r="D35" s="68"/>
      <c r="E35" s="68"/>
      <c r="F35" s="68"/>
      <c r="G35" s="68"/>
      <c r="H35" s="68"/>
      <c r="I35" s="34"/>
      <c r="J35" s="36"/>
      <c r="K35" s="36"/>
    </row>
    <row r="36" spans="2:11" ht="76.5" customHeight="1" x14ac:dyDescent="0.35">
      <c r="B36" s="68"/>
      <c r="C36" s="68"/>
      <c r="D36" s="68"/>
      <c r="E36" s="68"/>
      <c r="F36" s="68"/>
      <c r="G36" s="68"/>
      <c r="H36" s="68"/>
      <c r="I36" s="34"/>
      <c r="J36" s="36"/>
      <c r="K36" s="36"/>
    </row>
    <row r="37" spans="2:11" x14ac:dyDescent="0.35">
      <c r="B37" s="69" t="s">
        <v>78</v>
      </c>
      <c r="C37" s="69"/>
      <c r="D37" s="69"/>
      <c r="E37" s="69"/>
      <c r="F37" s="69"/>
      <c r="G37" s="69"/>
      <c r="H37" s="69"/>
      <c r="I37" s="35"/>
      <c r="J37" s="37"/>
      <c r="K37" s="37"/>
    </row>
  </sheetData>
  <mergeCells count="21">
    <mergeCell ref="B35:H36"/>
    <mergeCell ref="B37:H37"/>
    <mergeCell ref="B2:H2"/>
    <mergeCell ref="B4:H4"/>
    <mergeCell ref="D8:H8"/>
    <mergeCell ref="D9:H9"/>
    <mergeCell ref="J10:L13"/>
    <mergeCell ref="J7:L8"/>
    <mergeCell ref="J15:L26"/>
    <mergeCell ref="B31:H31"/>
    <mergeCell ref="B33:H33"/>
    <mergeCell ref="D17:F17"/>
    <mergeCell ref="D18:F18"/>
    <mergeCell ref="B20:H20"/>
    <mergeCell ref="B26:H26"/>
    <mergeCell ref="B30:H30"/>
    <mergeCell ref="D10:H10"/>
    <mergeCell ref="D11:H11"/>
    <mergeCell ref="D12:H12"/>
    <mergeCell ref="B14:H14"/>
    <mergeCell ref="D16:F16"/>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2"/>
  <sheetViews>
    <sheetView showGridLines="0" zoomScaleNormal="100" workbookViewId="0">
      <pane xSplit="2" ySplit="6" topLeftCell="C7" activePane="bottomRight" state="frozen"/>
      <selection pane="topRight" activeCell="C1" sqref="C1"/>
      <selection pane="bottomLeft" activeCell="A7" sqref="A7"/>
      <selection pane="bottomRight" activeCell="B27" sqref="B27"/>
    </sheetView>
  </sheetViews>
  <sheetFormatPr baseColWidth="10" defaultColWidth="8.6328125" defaultRowHeight="14.5" x14ac:dyDescent="0.35"/>
  <cols>
    <col min="1" max="1" width="3" customWidth="1"/>
    <col min="2" max="2" width="32.08984375" customWidth="1"/>
    <col min="3" max="3" width="18" customWidth="1"/>
    <col min="4" max="4" width="14" customWidth="1"/>
    <col min="5" max="9" width="10" customWidth="1"/>
    <col min="10" max="12" width="16" customWidth="1"/>
    <col min="13" max="14" width="3" customWidth="1"/>
    <col min="16" max="17" width="13" hidden="1" customWidth="1"/>
  </cols>
  <sheetData>
    <row r="1" spans="2:17" ht="7.5" customHeight="1" x14ac:dyDescent="0.35">
      <c r="P1" t="s">
        <v>27</v>
      </c>
      <c r="Q1" t="s">
        <v>28</v>
      </c>
    </row>
    <row r="2" spans="2:17" ht="49.5" customHeight="1" x14ac:dyDescent="0.35">
      <c r="B2" s="76" t="s">
        <v>29</v>
      </c>
      <c r="C2" s="76"/>
      <c r="D2" s="76"/>
      <c r="E2" s="76"/>
      <c r="F2" s="76"/>
      <c r="G2" s="76"/>
      <c r="H2" s="76"/>
      <c r="I2" s="76"/>
      <c r="J2" s="76"/>
      <c r="K2" s="76"/>
      <c r="L2" s="76"/>
      <c r="M2" s="76"/>
      <c r="P2" s="7">
        <v>46259</v>
      </c>
      <c r="Q2" s="7">
        <v>46262</v>
      </c>
    </row>
    <row r="3" spans="2:17" ht="7.5" customHeight="1" x14ac:dyDescent="0.35">
      <c r="P3" s="7">
        <v>46260</v>
      </c>
      <c r="Q3" s="7">
        <v>46263</v>
      </c>
    </row>
    <row r="4" spans="2:17" ht="19.5" customHeight="1" x14ac:dyDescent="0.35">
      <c r="B4" s="8" t="s">
        <v>30</v>
      </c>
      <c r="D4" s="6"/>
      <c r="E4" s="8" t="s">
        <v>31</v>
      </c>
      <c r="G4" s="6"/>
      <c r="H4" s="8" t="s">
        <v>32</v>
      </c>
      <c r="J4" s="6"/>
      <c r="K4" s="8" t="s">
        <v>33</v>
      </c>
      <c r="L4" s="6"/>
      <c r="P4" s="7">
        <v>46261</v>
      </c>
      <c r="Q4" s="7">
        <v>46264</v>
      </c>
    </row>
    <row r="5" spans="2:17" ht="7.5" customHeight="1" x14ac:dyDescent="0.35">
      <c r="P5" s="7">
        <v>46262</v>
      </c>
      <c r="Q5" s="7">
        <v>46265</v>
      </c>
    </row>
    <row r="6" spans="2:17" ht="33.75" customHeight="1" x14ac:dyDescent="0.35">
      <c r="B6" s="9" t="s">
        <v>34</v>
      </c>
      <c r="C6" s="9" t="s">
        <v>35</v>
      </c>
      <c r="D6" s="9" t="s">
        <v>36</v>
      </c>
      <c r="E6" s="9" t="s">
        <v>37</v>
      </c>
      <c r="F6" s="9" t="s">
        <v>38</v>
      </c>
      <c r="G6" s="9" t="s">
        <v>39</v>
      </c>
      <c r="H6" s="9" t="s">
        <v>40</v>
      </c>
      <c r="I6" s="9" t="s">
        <v>41</v>
      </c>
      <c r="J6" s="9" t="s">
        <v>42</v>
      </c>
      <c r="K6" s="10"/>
      <c r="L6" s="10"/>
      <c r="M6" s="10"/>
      <c r="P6" s="7">
        <v>46263</v>
      </c>
      <c r="Q6" s="7">
        <v>46266</v>
      </c>
    </row>
    <row r="7" spans="2:17" ht="7.5" customHeight="1" x14ac:dyDescent="0.35">
      <c r="P7" s="7">
        <v>46264</v>
      </c>
    </row>
    <row r="8" spans="2:17" ht="18" customHeight="1" x14ac:dyDescent="0.35">
      <c r="B8" s="11" t="s">
        <v>43</v>
      </c>
      <c r="C8" s="72" t="s">
        <v>44</v>
      </c>
      <c r="D8" s="72"/>
      <c r="E8" s="72"/>
      <c r="F8" s="72"/>
      <c r="G8" s="72"/>
      <c r="H8" s="72"/>
      <c r="I8" s="72"/>
      <c r="J8" s="72"/>
      <c r="K8" s="12"/>
      <c r="L8" s="12"/>
      <c r="M8" s="12"/>
    </row>
    <row r="9" spans="2:17" ht="21.75" customHeight="1" thickBot="1" x14ac:dyDescent="0.4">
      <c r="B9" s="13" t="s">
        <v>45</v>
      </c>
      <c r="C9" s="14" t="s">
        <v>67</v>
      </c>
      <c r="D9" s="15">
        <v>46260</v>
      </c>
      <c r="E9" s="15">
        <v>46263</v>
      </c>
      <c r="F9" s="16">
        <f>IFERROR(IF(AND(ISNUMBER(D9),ISNUMBER(E9)),E9-D9,0),0)</f>
        <v>3</v>
      </c>
      <c r="G9" s="14" t="s">
        <v>47</v>
      </c>
      <c r="H9" s="17">
        <v>0</v>
      </c>
      <c r="I9" s="18">
        <f>IFERROR(IF(C9="B&amp;B",IF(G9="Single",290,IF(G9="Twin",185,IF(G9="Double",185,0))),IF(C9="Half Board",IF(G9="Single",335,IF(G9="Twin",230,IF(G9="Double",230,0))),IF(C9="Full Board",IF(G9="Single",370,IF(G9="Twin",265,IF(G9="Double",265,0))),0))),0)</f>
        <v>335</v>
      </c>
      <c r="J9" s="19">
        <f>I9*H9*F9</f>
        <v>0</v>
      </c>
      <c r="K9" s="20"/>
      <c r="L9" s="21"/>
      <c r="M9" s="21"/>
    </row>
    <row r="10" spans="2:17" ht="18" customHeight="1" thickBot="1" x14ac:dyDescent="0.4">
      <c r="B10" s="11" t="s">
        <v>48</v>
      </c>
      <c r="C10" s="72" t="s">
        <v>49</v>
      </c>
      <c r="D10" s="72"/>
      <c r="E10" s="72"/>
      <c r="F10" s="72"/>
      <c r="G10" s="72"/>
      <c r="H10" s="72"/>
      <c r="I10" s="72"/>
      <c r="J10" s="72"/>
      <c r="K10" s="12"/>
      <c r="L10" s="12"/>
      <c r="M10" s="12"/>
    </row>
    <row r="11" spans="2:17" ht="21.75" customHeight="1" x14ac:dyDescent="0.35">
      <c r="B11" s="13" t="s">
        <v>50</v>
      </c>
      <c r="C11" s="14" t="s">
        <v>46</v>
      </c>
      <c r="D11" s="15"/>
      <c r="E11" s="15"/>
      <c r="F11" s="16">
        <f>IFERROR(IF(AND(ISNUMBER(D11),ISNUMBER(E11)),E11-D11,0),0)</f>
        <v>0</v>
      </c>
      <c r="G11" s="14" t="s">
        <v>47</v>
      </c>
      <c r="H11" s="17">
        <v>0</v>
      </c>
      <c r="I11" s="18">
        <f>IFERROR(IF(C11="B&amp;B",IF(G11="Single",290,IF(G11="Twin",185,IF(G11="Double",185,0))),IF(C11="Half Board",IF(G11="Single",335,IF(G11="Twin",230,IF(G11="Double",230,0))),IF(C11="Full Board",IF(G11="Single",370,IF(G11="Twin",265,IF(G11="Double",265,0))),0))),0)</f>
        <v>290</v>
      </c>
      <c r="J11" s="19">
        <f>I11*H11*F11</f>
        <v>0</v>
      </c>
      <c r="K11" s="20"/>
      <c r="L11" s="21"/>
      <c r="M11" s="21"/>
    </row>
    <row r="12" spans="2:17" ht="18" customHeight="1" x14ac:dyDescent="0.35">
      <c r="B12" s="11" t="s">
        <v>51</v>
      </c>
      <c r="C12" s="72" t="s">
        <v>52</v>
      </c>
      <c r="D12" s="72"/>
      <c r="E12" s="72"/>
      <c r="F12" s="72"/>
      <c r="G12" s="72"/>
      <c r="H12" s="72"/>
      <c r="I12" s="72"/>
      <c r="J12" s="72"/>
      <c r="K12" s="12"/>
      <c r="L12" s="12"/>
      <c r="M12" s="12"/>
    </row>
    <row r="13" spans="2:17" ht="21.75" customHeight="1" x14ac:dyDescent="0.35">
      <c r="B13" s="13" t="s">
        <v>53</v>
      </c>
      <c r="C13" s="14" t="s">
        <v>46</v>
      </c>
      <c r="D13" s="15"/>
      <c r="E13" s="15"/>
      <c r="F13" s="16">
        <f>IFERROR(IF(AND(ISNUMBER(D13),ISNUMBER(E13)),E13-D13,0),0)</f>
        <v>0</v>
      </c>
      <c r="G13" s="14" t="s">
        <v>47</v>
      </c>
      <c r="H13" s="17">
        <v>0</v>
      </c>
      <c r="I13" s="18">
        <f>IFERROR(IF(C13="B&amp;B",IF(G13="Single",250,IF(G13="Twin",145,IF(G13="Double",145,0))),IF(C13="Half Board",IF(G13="Single",295,IF(G13="Twin",190,IF(G13="Double",190,0))),IF(C13="Full Board",IF(G13="Single",330,IF(G13="Twin",225,IF(G13="Double",225,0))),0))),0)</f>
        <v>250</v>
      </c>
      <c r="J13" s="19">
        <f>I13*H13*F13</f>
        <v>0</v>
      </c>
      <c r="K13" s="20"/>
      <c r="L13" s="21"/>
      <c r="M13" s="21"/>
    </row>
    <row r="14" spans="2:17" ht="18" customHeight="1" x14ac:dyDescent="0.35">
      <c r="B14" s="11" t="s">
        <v>54</v>
      </c>
      <c r="C14" s="72" t="s">
        <v>55</v>
      </c>
      <c r="D14" s="72"/>
      <c r="E14" s="72"/>
      <c r="F14" s="72"/>
      <c r="G14" s="72"/>
      <c r="H14" s="72"/>
      <c r="I14" s="72"/>
      <c r="J14" s="72"/>
      <c r="K14" s="12"/>
      <c r="L14" s="12"/>
      <c r="M14" s="12"/>
    </row>
    <row r="15" spans="2:17" ht="21.75" customHeight="1" x14ac:dyDescent="0.35">
      <c r="B15" s="13" t="s">
        <v>56</v>
      </c>
      <c r="C15" s="14" t="s">
        <v>46</v>
      </c>
      <c r="D15" s="15"/>
      <c r="E15" s="15"/>
      <c r="F15" s="16">
        <f>IFERROR(IF(AND(ISNUMBER(D15),ISNUMBER(E15)),E15-D15,0),0)</f>
        <v>0</v>
      </c>
      <c r="G15" s="14" t="s">
        <v>47</v>
      </c>
      <c r="H15" s="17">
        <v>0</v>
      </c>
      <c r="I15" s="18">
        <f>IFERROR(IF(C15="B&amp;B",IF(G15="Single",195,IF(G15="Twin",140,IF(G15="Double",140,0))),IF(C15="Half Board",IF(G15="Single",237,IF(G15="Twin",182,IF(G15="Double",182,0))),IF(C15="Full Board",IF(G15="Single",272,IF(G15="Twin",217,IF(G15="Double",217,0))),0))),0)</f>
        <v>195</v>
      </c>
      <c r="J15" s="19">
        <f>I15*H15*F15</f>
        <v>0</v>
      </c>
      <c r="K15" s="20"/>
      <c r="L15" s="21"/>
      <c r="M15" s="21"/>
    </row>
    <row r="16" spans="2:17" ht="18" customHeight="1" x14ac:dyDescent="0.35">
      <c r="B16" s="11" t="s">
        <v>57</v>
      </c>
      <c r="C16" s="72" t="s">
        <v>58</v>
      </c>
      <c r="D16" s="72"/>
      <c r="E16" s="72"/>
      <c r="F16" s="72"/>
      <c r="G16" s="72"/>
      <c r="H16" s="72"/>
      <c r="I16" s="72"/>
      <c r="J16" s="72"/>
      <c r="K16" s="12"/>
      <c r="L16" s="12"/>
      <c r="M16" s="12"/>
    </row>
    <row r="17" spans="2:13" ht="21.75" customHeight="1" x14ac:dyDescent="0.35">
      <c r="B17" s="13" t="s">
        <v>59</v>
      </c>
      <c r="C17" s="14" t="s">
        <v>46</v>
      </c>
      <c r="D17" s="15"/>
      <c r="E17" s="15"/>
      <c r="F17" s="16">
        <f>IFERROR(IF(AND(ISNUMBER(D17),ISNUMBER(E17)),E17-D17,0),0)</f>
        <v>0</v>
      </c>
      <c r="G17" s="14" t="s">
        <v>47</v>
      </c>
      <c r="H17" s="17">
        <v>0</v>
      </c>
      <c r="I17" s="18">
        <f>IFERROR(IF(C17="B&amp;B",IF(G17="Single",195,IF(G17="Twin",140,IF(G17="Double",140,0))),IF(C17="Half Board",IF(G17="Single",237,IF(G17="Twin",182,IF(G17="Double",182,0))),IF(C17="Full Board",IF(G17="Single",272,IF(G17="Twin",217,IF(G17="Double",217,0))),0))),0)</f>
        <v>195</v>
      </c>
      <c r="J17" s="19">
        <f>I17*H17*F17</f>
        <v>0</v>
      </c>
      <c r="K17" s="20"/>
      <c r="L17" s="21"/>
      <c r="M17" s="21"/>
    </row>
    <row r="18" spans="2:13" ht="7.5" customHeight="1" x14ac:dyDescent="0.35"/>
    <row r="19" spans="2:13" ht="24" customHeight="1" x14ac:dyDescent="0.35">
      <c r="B19" s="73" t="s">
        <v>60</v>
      </c>
      <c r="C19" s="73"/>
      <c r="D19" s="73"/>
      <c r="E19" s="73"/>
      <c r="F19" s="73"/>
      <c r="G19" s="73"/>
      <c r="H19" s="73"/>
      <c r="I19" s="73"/>
      <c r="J19" s="22">
        <f>J9+J11+J13+J15+J17</f>
        <v>0</v>
      </c>
      <c r="K19" s="12"/>
      <c r="L19" s="23"/>
      <c r="M19" s="23"/>
    </row>
    <row r="21" spans="2:13" ht="18" customHeight="1" x14ac:dyDescent="0.35">
      <c r="B21" s="74" t="s">
        <v>61</v>
      </c>
      <c r="C21" s="74"/>
      <c r="D21" s="74"/>
      <c r="E21" s="74"/>
      <c r="F21" s="74"/>
      <c r="G21" s="74"/>
      <c r="H21" s="74"/>
      <c r="I21" s="74"/>
      <c r="J21" s="74"/>
      <c r="K21" s="12"/>
      <c r="L21" s="12"/>
      <c r="M21" s="12"/>
    </row>
    <row r="22" spans="2:13" ht="15.75" customHeight="1" x14ac:dyDescent="0.35">
      <c r="B22" s="75" t="s">
        <v>62</v>
      </c>
      <c r="C22" s="75"/>
      <c r="D22" s="75"/>
      <c r="E22" s="75"/>
      <c r="F22" s="75"/>
      <c r="G22" s="75"/>
      <c r="H22" s="75"/>
      <c r="I22" s="75"/>
      <c r="J22" s="75"/>
      <c r="K22" s="12"/>
      <c r="L22" s="12"/>
      <c r="M22" s="12"/>
    </row>
  </sheetData>
  <mergeCells count="9">
    <mergeCell ref="C16:J16"/>
    <mergeCell ref="B19:I19"/>
    <mergeCell ref="B21:J21"/>
    <mergeCell ref="B22:J22"/>
    <mergeCell ref="B2:M2"/>
    <mergeCell ref="C8:J8"/>
    <mergeCell ref="C10:J10"/>
    <mergeCell ref="C12:J12"/>
    <mergeCell ref="C14:J14"/>
  </mergeCells>
  <dataValidations count="4">
    <dataValidation type="list" showInputMessage="1" showErrorMessage="1" errorTitle="Invalid package" error="Please select: B&amp;B, Half Board or Full Board" promptTitle="Package" prompt="Select a package: B&amp;B, Half Board or Full Board" sqref="C9 C11 C13 C15 C17" xr:uid="{00000000-0002-0000-0100-000000000000}">
      <formula1>"B&amp;B,Half Board,Full Board"</formula1>
      <formula2>0</formula2>
    </dataValidation>
    <dataValidation type="list" showInputMessage="1" showErrorMessage="1" errorTitle="Invalid room type" error="Please select: Single, Twin or Double" promptTitle="Room Type" prompt="Select: Single, Twin or Double" sqref="G9 G11 G13 G15 G17" xr:uid="{00000000-0002-0000-0100-000001000000}">
      <formula1>"Single,Twin,Double"</formula1>
      <formula2>0</formula2>
    </dataValidation>
    <dataValidation type="list" showInputMessage="1" showErrorMessage="1" errorTitle="Invalid date" error="Please select an arrival date from the list (25–30 August 2026)" promptTitle="Arrival date" prompt="Select arrival date (25 to 30 August 2026)" sqref="D9 D11 D13 D15 D17" xr:uid="{00000000-0002-0000-0100-000002000000}">
      <formula1>$P$2:$P$7</formula1>
      <formula2>0</formula2>
    </dataValidation>
    <dataValidation type="list" showInputMessage="1" showErrorMessage="1" errorTitle="Invalid date" error="Please select a departure date from the list (28 August – 1 September 2026)" promptTitle="Departure date" prompt="Select departure date (28 August to 1 September 2026)" sqref="E9 E11 E13 E15 E17" xr:uid="{00000000-0002-0000-0100-000003000000}">
      <formula1>$Q$2:$Q$6</formula1>
      <formula2>0</formula2>
    </dataValidation>
  </dataValidations>
  <pageMargins left="0.75" right="0.75" top="1" bottom="1"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6"/>
  <sheetViews>
    <sheetView showGridLines="0" zoomScaleNormal="100" workbookViewId="0">
      <selection activeCell="N4" sqref="N4"/>
    </sheetView>
  </sheetViews>
  <sheetFormatPr baseColWidth="10" defaultColWidth="8.6328125" defaultRowHeight="14.5" x14ac:dyDescent="0.35"/>
  <cols>
    <col min="1" max="1" width="3" customWidth="1"/>
    <col min="2" max="4" width="18" customWidth="1"/>
    <col min="5" max="8" width="16" customWidth="1"/>
    <col min="9" max="9" width="3" customWidth="1"/>
  </cols>
  <sheetData>
    <row r="1" spans="2:8" ht="7.5" customHeight="1" x14ac:dyDescent="0.35"/>
    <row r="2" spans="2:8" ht="39.75" customHeight="1" x14ac:dyDescent="0.35">
      <c r="B2" s="77" t="s">
        <v>63</v>
      </c>
      <c r="C2" s="77"/>
      <c r="D2" s="77"/>
      <c r="E2" s="77"/>
      <c r="F2" s="77"/>
      <c r="G2" s="77"/>
      <c r="H2" s="77"/>
    </row>
    <row r="3" spans="2:8" ht="7.5" customHeight="1" x14ac:dyDescent="0.35"/>
    <row r="4" spans="2:8" ht="39.75" customHeight="1" x14ac:dyDescent="0.35">
      <c r="B4" s="24" t="s">
        <v>64</v>
      </c>
      <c r="C4" s="24" t="s">
        <v>34</v>
      </c>
      <c r="D4" s="24" t="s">
        <v>65</v>
      </c>
      <c r="E4" s="24" t="s">
        <v>66</v>
      </c>
      <c r="F4" s="24" t="s">
        <v>67</v>
      </c>
      <c r="G4" s="24" t="s">
        <v>68</v>
      </c>
      <c r="H4" s="24" t="s">
        <v>69</v>
      </c>
    </row>
    <row r="5" spans="2:8" ht="19.5" customHeight="1" x14ac:dyDescent="0.35">
      <c r="B5" s="25" t="s">
        <v>70</v>
      </c>
      <c r="C5" s="26" t="s">
        <v>45</v>
      </c>
      <c r="D5" s="26" t="s">
        <v>47</v>
      </c>
      <c r="E5" s="26">
        <v>290</v>
      </c>
      <c r="F5" s="26">
        <v>335</v>
      </c>
      <c r="G5" s="26">
        <v>370</v>
      </c>
      <c r="H5" s="27">
        <v>35</v>
      </c>
    </row>
    <row r="6" spans="2:8" ht="19.5" customHeight="1" x14ac:dyDescent="0.35">
      <c r="B6" s="5"/>
      <c r="C6" s="5"/>
      <c r="D6" s="5" t="s">
        <v>71</v>
      </c>
      <c r="E6" s="5">
        <v>185</v>
      </c>
      <c r="F6" s="5">
        <v>230</v>
      </c>
      <c r="G6" s="5">
        <v>265</v>
      </c>
      <c r="H6" s="28">
        <v>35</v>
      </c>
    </row>
    <row r="7" spans="2:8" ht="19.5" customHeight="1" x14ac:dyDescent="0.35">
      <c r="B7" s="25" t="s">
        <v>70</v>
      </c>
      <c r="C7" s="26" t="s">
        <v>50</v>
      </c>
      <c r="D7" s="26" t="s">
        <v>47</v>
      </c>
      <c r="E7" s="26">
        <v>290</v>
      </c>
      <c r="F7" s="26">
        <v>335</v>
      </c>
      <c r="G7" s="26">
        <v>370</v>
      </c>
      <c r="H7" s="27">
        <v>35</v>
      </c>
    </row>
    <row r="8" spans="2:8" ht="19.5" customHeight="1" x14ac:dyDescent="0.35">
      <c r="B8" s="5"/>
      <c r="C8" s="5"/>
      <c r="D8" s="5" t="s">
        <v>71</v>
      </c>
      <c r="E8" s="5">
        <v>185</v>
      </c>
      <c r="F8" s="5">
        <v>230</v>
      </c>
      <c r="G8" s="5">
        <v>265</v>
      </c>
      <c r="H8" s="28">
        <v>35</v>
      </c>
    </row>
    <row r="9" spans="2:8" ht="19.5" customHeight="1" x14ac:dyDescent="0.35">
      <c r="B9" s="25" t="s">
        <v>72</v>
      </c>
      <c r="C9" s="26" t="s">
        <v>53</v>
      </c>
      <c r="D9" s="26" t="s">
        <v>47</v>
      </c>
      <c r="E9" s="26">
        <v>250</v>
      </c>
      <c r="F9" s="26">
        <v>295</v>
      </c>
      <c r="G9" s="26">
        <v>330</v>
      </c>
      <c r="H9" s="27">
        <v>35</v>
      </c>
    </row>
    <row r="10" spans="2:8" ht="19.5" customHeight="1" x14ac:dyDescent="0.35">
      <c r="B10" s="5"/>
      <c r="C10" s="5"/>
      <c r="D10" s="5" t="s">
        <v>71</v>
      </c>
      <c r="E10" s="5">
        <v>145</v>
      </c>
      <c r="F10" s="5">
        <v>190</v>
      </c>
      <c r="G10" s="5">
        <v>225</v>
      </c>
      <c r="H10" s="28">
        <v>35</v>
      </c>
    </row>
    <row r="11" spans="2:8" ht="19.5" customHeight="1" x14ac:dyDescent="0.35">
      <c r="B11" s="25" t="s">
        <v>73</v>
      </c>
      <c r="C11" s="26" t="s">
        <v>56</v>
      </c>
      <c r="D11" s="26" t="s">
        <v>47</v>
      </c>
      <c r="E11" s="26">
        <v>195</v>
      </c>
      <c r="F11" s="26">
        <v>237</v>
      </c>
      <c r="G11" s="26">
        <v>272</v>
      </c>
      <c r="H11" s="27">
        <v>35</v>
      </c>
    </row>
    <row r="12" spans="2:8" ht="19.5" customHeight="1" x14ac:dyDescent="0.35">
      <c r="B12" s="5"/>
      <c r="C12" s="5"/>
      <c r="D12" s="5" t="s">
        <v>71</v>
      </c>
      <c r="E12" s="5">
        <v>140</v>
      </c>
      <c r="F12" s="5">
        <v>182</v>
      </c>
      <c r="G12" s="5">
        <v>217</v>
      </c>
      <c r="H12" s="28">
        <v>35</v>
      </c>
    </row>
    <row r="13" spans="2:8" ht="19.5" customHeight="1" x14ac:dyDescent="0.35">
      <c r="B13" s="25" t="s">
        <v>73</v>
      </c>
      <c r="C13" s="26" t="s">
        <v>59</v>
      </c>
      <c r="D13" s="26" t="s">
        <v>47</v>
      </c>
      <c r="E13" s="26">
        <v>195</v>
      </c>
      <c r="F13" s="26">
        <v>237</v>
      </c>
      <c r="G13" s="26">
        <v>272</v>
      </c>
      <c r="H13" s="27">
        <v>35</v>
      </c>
    </row>
    <row r="14" spans="2:8" ht="19.5" customHeight="1" x14ac:dyDescent="0.35">
      <c r="B14" s="5"/>
      <c r="C14" s="5"/>
      <c r="D14" s="5" t="s">
        <v>71</v>
      </c>
      <c r="E14" s="5">
        <v>140</v>
      </c>
      <c r="F14" s="5">
        <v>182</v>
      </c>
      <c r="G14" s="5">
        <v>217</v>
      </c>
      <c r="H14" s="28">
        <v>35</v>
      </c>
    </row>
    <row r="15" spans="2:8" ht="7.5" customHeight="1" x14ac:dyDescent="0.35"/>
    <row r="16" spans="2:8" ht="18" customHeight="1" x14ac:dyDescent="0.35">
      <c r="B16" s="78" t="s">
        <v>74</v>
      </c>
      <c r="C16" s="78"/>
      <c r="D16" s="78"/>
      <c r="E16" s="78"/>
      <c r="F16" s="78"/>
      <c r="G16" s="78"/>
      <c r="H16" s="78"/>
    </row>
  </sheetData>
  <mergeCells count="2">
    <mergeCell ref="B2:H2"/>
    <mergeCell ref="B16:H16"/>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General Information</vt:lpstr>
      <vt:lpstr>Hotel Reservation</vt:lpstr>
      <vt:lpstr>Hotel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Margaux JOLLY - EVENTEAM</cp:lastModifiedBy>
  <cp:revision>0</cp:revision>
  <dcterms:created xsi:type="dcterms:W3CDTF">2026-06-15T13:23:31Z</dcterms:created>
  <dcterms:modified xsi:type="dcterms:W3CDTF">2026-06-17T08:20:17Z</dcterms:modified>
  <dc:language>en-US</dc:language>
</cp:coreProperties>
</file>