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goevents/Downloads/2025/JUDO 2025/"/>
    </mc:Choice>
  </mc:AlternateContent>
  <xr:revisionPtr revIDLastSave="0" documentId="8_{AA694E9D-C16B-7244-905B-E5B31681A24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residente ( A)" sheetId="1" r:id="rId1"/>
    <sheet name="KRYSTAL ( B)" sheetId="2" r:id="rId2"/>
    <sheet name="Hoja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83b4GusRcipxmU49NZeEB0BBsuT6Xgt7vjzdtaDfew="/>
    </ext>
  </extLst>
</workbook>
</file>

<file path=xl/calcChain.xml><?xml version="1.0" encoding="utf-8"?>
<calcChain xmlns="http://schemas.openxmlformats.org/spreadsheetml/2006/main">
  <c r="C16" i="3" l="1"/>
  <c r="C15" i="3"/>
  <c r="C14" i="3"/>
  <c r="I43" i="1" s="1"/>
  <c r="B14" i="3"/>
  <c r="I23" i="2" s="1"/>
  <c r="J23" i="2" s="1"/>
  <c r="C13" i="3"/>
  <c r="B13" i="3"/>
  <c r="C12" i="3"/>
  <c r="B12" i="3"/>
  <c r="C11" i="3"/>
  <c r="B11" i="3"/>
  <c r="G3" i="3"/>
  <c r="B16" i="3" s="1"/>
  <c r="E3" i="3"/>
  <c r="B15" i="3" s="1"/>
  <c r="I25" i="2" s="1"/>
  <c r="J25" i="2" s="1"/>
  <c r="C3" i="3"/>
  <c r="G45" i="2"/>
  <c r="G43" i="2"/>
  <c r="G41" i="2"/>
  <c r="G39" i="2"/>
  <c r="G37" i="2"/>
  <c r="G35" i="2"/>
  <c r="G33" i="2"/>
  <c r="G31" i="2"/>
  <c r="G29" i="2"/>
  <c r="G27" i="2"/>
  <c r="G25" i="2"/>
  <c r="G23" i="2"/>
  <c r="I20" i="2"/>
  <c r="G20" i="2"/>
  <c r="J20" i="2" s="1"/>
  <c r="I19" i="2"/>
  <c r="G19" i="2"/>
  <c r="J19" i="2" s="1"/>
  <c r="I18" i="2"/>
  <c r="G18" i="2"/>
  <c r="J18" i="2" s="1"/>
  <c r="I17" i="2"/>
  <c r="J17" i="2" s="1"/>
  <c r="G17" i="2"/>
  <c r="I16" i="2"/>
  <c r="J16" i="2" s="1"/>
  <c r="G16" i="2"/>
  <c r="I15" i="2"/>
  <c r="G15" i="2"/>
  <c r="J15" i="2" s="1"/>
  <c r="J14" i="2"/>
  <c r="I14" i="2"/>
  <c r="G14" i="2"/>
  <c r="J13" i="2"/>
  <c r="I13" i="2"/>
  <c r="G13" i="2"/>
  <c r="I12" i="2"/>
  <c r="G12" i="2"/>
  <c r="J12" i="2" s="1"/>
  <c r="I11" i="2"/>
  <c r="G11" i="2"/>
  <c r="J11" i="2" s="1"/>
  <c r="G43" i="1"/>
  <c r="J43" i="1" s="1"/>
  <c r="J41" i="1"/>
  <c r="I41" i="1"/>
  <c r="G41" i="1"/>
  <c r="I39" i="1"/>
  <c r="J39" i="1" s="1"/>
  <c r="G39" i="1"/>
  <c r="I37" i="1"/>
  <c r="G37" i="1"/>
  <c r="J37" i="1" s="1"/>
  <c r="J35" i="1"/>
  <c r="I35" i="1"/>
  <c r="G35" i="1"/>
  <c r="J33" i="1"/>
  <c r="I33" i="1"/>
  <c r="G33" i="1"/>
  <c r="I31" i="1"/>
  <c r="G31" i="1"/>
  <c r="J31" i="1" s="1"/>
  <c r="I29" i="1"/>
  <c r="G29" i="1"/>
  <c r="J29" i="1" s="1"/>
  <c r="I27" i="1"/>
  <c r="G27" i="1"/>
  <c r="J27" i="1" s="1"/>
  <c r="I25" i="1"/>
  <c r="J25" i="1" s="1"/>
  <c r="G25" i="1"/>
  <c r="I23" i="1"/>
  <c r="J23" i="1" s="1"/>
  <c r="G23" i="1"/>
  <c r="I20" i="1"/>
  <c r="G20" i="1"/>
  <c r="J20" i="1" s="1"/>
  <c r="J19" i="1"/>
  <c r="I19" i="1"/>
  <c r="G19" i="1"/>
  <c r="J18" i="1"/>
  <c r="I18" i="1"/>
  <c r="G18" i="1"/>
  <c r="I17" i="1"/>
  <c r="G17" i="1"/>
  <c r="J17" i="1" s="1"/>
  <c r="I16" i="1"/>
  <c r="G16" i="1"/>
  <c r="J16" i="1" s="1"/>
  <c r="I15" i="1"/>
  <c r="G15" i="1"/>
  <c r="J15" i="1" s="1"/>
  <c r="I14" i="1"/>
  <c r="J14" i="1" s="1"/>
  <c r="G14" i="1"/>
  <c r="I13" i="1"/>
  <c r="J13" i="1" s="1"/>
  <c r="G13" i="1"/>
  <c r="I12" i="1"/>
  <c r="G12" i="1"/>
  <c r="J12" i="1" s="1"/>
  <c r="J11" i="1"/>
  <c r="I11" i="1"/>
  <c r="G11" i="1"/>
  <c r="J33" i="2" l="1"/>
  <c r="J35" i="2"/>
  <c r="I45" i="2"/>
  <c r="J45" i="2" s="1"/>
  <c r="I39" i="2"/>
  <c r="J39" i="2" s="1"/>
  <c r="I33" i="2"/>
  <c r="I27" i="2"/>
  <c r="J27" i="2" s="1"/>
  <c r="I37" i="2"/>
  <c r="I43" i="2"/>
  <c r="J43" i="2" s="1"/>
  <c r="I41" i="2"/>
  <c r="J41" i="2" s="1"/>
  <c r="I31" i="2"/>
  <c r="J31" i="2" s="1"/>
  <c r="I35" i="2"/>
  <c r="I29" i="2"/>
  <c r="J29" i="2" s="1"/>
  <c r="J37" i="2"/>
</calcChain>
</file>

<file path=xl/sharedStrings.xml><?xml version="1.0" encoding="utf-8"?>
<sst xmlns="http://schemas.openxmlformats.org/spreadsheetml/2006/main" count="158" uniqueCount="44">
  <si>
    <t>Guadalajara Grand Prix 2025</t>
  </si>
  <si>
    <t xml:space="preserve">Name: </t>
  </si>
  <si>
    <t>Date DD/MM/AAAA</t>
  </si>
  <si>
    <t>Country:</t>
  </si>
  <si>
    <t>Telephone</t>
  </si>
  <si>
    <t>Email:</t>
  </si>
  <si>
    <r>
      <rPr>
        <b/>
        <sz val="12"/>
        <color theme="1"/>
        <rFont val="Arial Narrow"/>
        <family val="2"/>
      </rPr>
      <t xml:space="preserve">Complete the accommodation form before </t>
    </r>
    <r>
      <rPr>
        <b/>
        <sz val="12"/>
        <color rgb="FFFF0000"/>
        <rFont val="Arial Narrow"/>
        <family val="2"/>
      </rPr>
      <t>September 23th</t>
    </r>
  </si>
  <si>
    <r>
      <rPr>
        <b/>
        <sz val="12"/>
        <color theme="1"/>
        <rFont val="Arial Narrow"/>
        <family val="2"/>
      </rPr>
      <t xml:space="preserve">Please send this form directly to: </t>
    </r>
    <r>
      <rPr>
        <b/>
        <sz val="12"/>
        <color rgb="FFFF0000"/>
        <rFont val="Arial Narrow"/>
        <family val="2"/>
      </rPr>
      <t>paulina.pulido@mgoevents.com</t>
    </r>
  </si>
  <si>
    <t>*Please copy and insert more cells if you need more rooms.</t>
  </si>
  <si>
    <t>Hotel:</t>
  </si>
  <si>
    <t>PRESIDENTE INTERCONTINENTAL</t>
  </si>
  <si>
    <t>SINGLE ROOM</t>
  </si>
  <si>
    <t>Hab.</t>
  </si>
  <si>
    <t>Name</t>
  </si>
  <si>
    <t xml:space="preserve">Last Name </t>
  </si>
  <si>
    <t>Position</t>
  </si>
  <si>
    <t>Check-in  
dd/mm</t>
  </si>
  <si>
    <t>Check-out dd/mm</t>
  </si>
  <si>
    <t>Total Nights</t>
  </si>
  <si>
    <t>Meal Plan</t>
  </si>
  <si>
    <t>Rate</t>
  </si>
  <si>
    <t>Subtotal</t>
  </si>
  <si>
    <t>Arrival Day
dd/mm</t>
  </si>
  <si>
    <t>Arrival Hour
24h</t>
  </si>
  <si>
    <t>Number of Flight (last)</t>
  </si>
  <si>
    <t>Departure Date 
dd/mm</t>
  </si>
  <si>
    <t>Departure Hour 24h</t>
  </si>
  <si>
    <t>Number of Flight</t>
  </si>
  <si>
    <t>Single -Bed &amp; Breakfast</t>
  </si>
  <si>
    <t>Single- Half Board</t>
  </si>
  <si>
    <t>Single - Full Board</t>
  </si>
  <si>
    <t xml:space="preserve">DOUBLE ROOM </t>
  </si>
  <si>
    <t>Double -Bed &amp; Breakfast</t>
  </si>
  <si>
    <t>Double- Full Board</t>
  </si>
  <si>
    <t>Double- Half Board</t>
  </si>
  <si>
    <r>
      <rPr>
        <b/>
        <sz val="12"/>
        <color theme="1"/>
        <rFont val="Arial Narrow"/>
        <family val="2"/>
      </rPr>
      <t xml:space="preserve">Complete the accommodation form before </t>
    </r>
    <r>
      <rPr>
        <b/>
        <sz val="12"/>
        <color rgb="FFFF0000"/>
        <rFont val="Arial Narrow"/>
        <family val="2"/>
      </rPr>
      <t>September 23th</t>
    </r>
  </si>
  <si>
    <r>
      <rPr>
        <b/>
        <sz val="12"/>
        <color theme="1"/>
        <rFont val="Arial Narrow"/>
        <family val="2"/>
      </rPr>
      <t xml:space="preserve">Please send this form directly to: </t>
    </r>
    <r>
      <rPr>
        <b/>
        <sz val="12"/>
        <color rgb="FFFF0000"/>
        <rFont val="Arial Narrow"/>
        <family val="2"/>
      </rPr>
      <t>paulina.pulido@mgoevents.com</t>
    </r>
  </si>
  <si>
    <t>KRYSTAL URBAN GUADALAJARA</t>
  </si>
  <si>
    <t>Last Name</t>
  </si>
  <si>
    <t>Hotel</t>
  </si>
  <si>
    <t>Check-In</t>
  </si>
  <si>
    <t>Check-Out</t>
  </si>
  <si>
    <t>KRYSTAL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</si>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</sst>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€-2]\ #,##0;[Red]\-[$€-2]\ #,##0"/>
    <numFmt numFmtId="165" formatCode="_-&quot;$&quot;* #,##0.00_-;\-&quot;$&quot;* #,##0.00_-;_-&quot;$&quot;* &quot;-&quot;??_-;_-@"/>
    <numFmt numFmtId="166" formatCode="_-&quot;$&quot;* #,##0_-;\-&quot;$&quot;* #,##0_-;_-&quot;$&quot;* &quot;-&quot;??_-;_-@"/>
  </numFmts>
  <fonts count="15" x14ac:knownFonts="1">
    <font>
      <sz val="12"/>
      <color theme="1"/>
      <name val="Arial"/>
      <scheme val="minor"/>
    </font>
    <font>
      <b/>
      <sz val="2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 Narrow"/>
      <family val="2"/>
    </font>
    <font>
      <sz val="12"/>
      <color rgb="FF0563C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</font>
    <font>
      <sz val="12"/>
      <color rgb="FF0563C1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"/>
      <family val="2"/>
      <scheme val="minor"/>
    </font>
    <font>
      <b/>
      <sz val="12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2" fillId="5" borderId="7" xfId="0" applyFont="1" applyFill="1" applyBorder="1" applyAlignment="1">
      <alignment horizontal="left" vertical="center" readingOrder="1"/>
    </xf>
    <xf numFmtId="0" fontId="2" fillId="6" borderId="11" xfId="0" applyFont="1" applyFill="1" applyBorder="1" applyAlignment="1">
      <alignment horizontal="left" vertical="center" readingOrder="1"/>
    </xf>
    <xf numFmtId="0" fontId="5" fillId="6" borderId="12" xfId="0" applyFont="1" applyFill="1" applyBorder="1" applyAlignment="1">
      <alignment horizontal="left"/>
    </xf>
    <xf numFmtId="0" fontId="2" fillId="6" borderId="11" xfId="0" applyFont="1" applyFill="1" applyBorder="1"/>
    <xf numFmtId="0" fontId="5" fillId="6" borderId="13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165" fontId="9" fillId="6" borderId="7" xfId="0" applyNumberFormat="1" applyFont="1" applyFill="1" applyBorder="1" applyAlignment="1">
      <alignment horizontal="center" vertical="center" wrapText="1"/>
    </xf>
    <xf numFmtId="165" fontId="9" fillId="6" borderId="23" xfId="0" applyNumberFormat="1" applyFont="1" applyFill="1" applyBorder="1" applyAlignment="1">
      <alignment horizontal="center" vertical="center" wrapText="1"/>
    </xf>
    <xf numFmtId="14" fontId="9" fillId="2" borderId="21" xfId="0" applyNumberFormat="1" applyFont="1" applyFill="1" applyBorder="1" applyAlignment="1">
      <alignment horizontal="center" vertical="center" wrapText="1"/>
    </xf>
    <xf numFmtId="14" fontId="9" fillId="6" borderId="24" xfId="0" applyNumberFormat="1" applyFont="1" applyFill="1" applyBorder="1" applyAlignment="1">
      <alignment horizontal="center" vertical="center" wrapText="1"/>
    </xf>
    <xf numFmtId="20" fontId="9" fillId="6" borderId="7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20" fontId="5" fillId="6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6" borderId="7" xfId="0" applyNumberFormat="1" applyFont="1" applyFill="1" applyBorder="1" applyAlignment="1">
      <alignment horizontal="center" vertical="center" wrapText="1"/>
    </xf>
    <xf numFmtId="165" fontId="5" fillId="6" borderId="7" xfId="0" applyNumberFormat="1" applyFont="1" applyFill="1" applyBorder="1" applyAlignment="1">
      <alignment horizontal="center" vertical="center" wrapText="1"/>
    </xf>
    <xf numFmtId="165" fontId="5" fillId="6" borderId="23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6" borderId="2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23" xfId="0" applyNumberFormat="1" applyFont="1" applyFill="1" applyBorder="1" applyAlignment="1">
      <alignment horizontal="center" vertical="center" wrapText="1"/>
    </xf>
    <xf numFmtId="14" fontId="5" fillId="2" borderId="2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1" fillId="0" borderId="0" xfId="0" applyFont="1"/>
    <xf numFmtId="0" fontId="8" fillId="6" borderId="12" xfId="0" applyFont="1" applyFill="1" applyBorder="1"/>
    <xf numFmtId="0" fontId="7" fillId="6" borderId="12" xfId="0" applyFont="1" applyFill="1" applyBorder="1"/>
    <xf numFmtId="0" fontId="12" fillId="6" borderId="12" xfId="0" applyFont="1" applyFill="1" applyBorder="1"/>
    <xf numFmtId="166" fontId="12" fillId="6" borderId="12" xfId="0" applyNumberFormat="1" applyFont="1" applyFill="1" applyBorder="1"/>
    <xf numFmtId="16" fontId="9" fillId="0" borderId="0" xfId="0" applyNumberFormat="1" applyFont="1"/>
    <xf numFmtId="0" fontId="7" fillId="6" borderId="29" xfId="0" applyFont="1" applyFill="1" applyBorder="1"/>
    <xf numFmtId="165" fontId="5" fillId="6" borderId="12" xfId="0" applyNumberFormat="1" applyFont="1" applyFill="1" applyBorder="1"/>
    <xf numFmtId="0" fontId="13" fillId="0" borderId="0" xfId="0" applyFont="1"/>
    <xf numFmtId="165" fontId="3" fillId="8" borderId="12" xfId="0" applyNumberFormat="1" applyFont="1" applyFill="1" applyBorder="1"/>
    <xf numFmtId="165" fontId="13" fillId="0" borderId="0" xfId="0" applyNumberFormat="1" applyFont="1"/>
    <xf numFmtId="165" fontId="3" fillId="2" borderId="12" xfId="0" applyNumberFormat="1" applyFont="1" applyFill="1" applyBorder="1"/>
    <xf numFmtId="0" fontId="5" fillId="0" borderId="3" xfId="0" applyFont="1" applyBorder="1" applyAlignment="1">
      <alignment horizontal="left" vertical="center" wrapText="1" readingOrder="1"/>
    </xf>
    <xf numFmtId="0" fontId="4" fillId="0" borderId="4" xfId="0" applyFont="1" applyBorder="1"/>
    <xf numFmtId="0" fontId="4" fillId="0" borderId="5" xfId="0" applyFont="1" applyBorder="1"/>
    <xf numFmtId="0" fontId="5" fillId="4" borderId="6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 readingOrder="1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16" fontId="5" fillId="0" borderId="3" xfId="0" applyNumberFormat="1" applyFont="1" applyBorder="1" applyAlignment="1">
      <alignment horizontal="left"/>
    </xf>
    <xf numFmtId="0" fontId="2" fillId="4" borderId="3" xfId="0" applyFont="1" applyFill="1" applyBorder="1" applyAlignment="1">
      <alignment horizontal="left" vertical="center" wrapText="1" readingOrder="1"/>
    </xf>
    <xf numFmtId="0" fontId="6" fillId="6" borderId="3" xfId="0" applyFont="1" applyFill="1" applyBorder="1" applyAlignment="1">
      <alignment horizontal="center" vertical="center" wrapText="1" readingOrder="1"/>
    </xf>
    <xf numFmtId="0" fontId="2" fillId="6" borderId="8" xfId="0" applyFont="1" applyFill="1" applyBorder="1" applyAlignment="1">
      <alignment horizontal="left" vertical="center" readingOrder="1"/>
    </xf>
    <xf numFmtId="0" fontId="4" fillId="0" borderId="9" xfId="0" applyFont="1" applyBorder="1"/>
    <xf numFmtId="0" fontId="4" fillId="0" borderId="10" xfId="0" applyFont="1" applyBorder="1"/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7" borderId="3" xfId="0" applyFont="1" applyFill="1" applyBorder="1" applyAlignment="1">
      <alignment horizontal="center" vertical="center"/>
    </xf>
    <xf numFmtId="165" fontId="5" fillId="6" borderId="25" xfId="0" applyNumberFormat="1" applyFont="1" applyFill="1" applyBorder="1" applyAlignment="1">
      <alignment horizontal="center" vertical="center" wrapText="1"/>
    </xf>
    <xf numFmtId="0" fontId="4" fillId="0" borderId="27" xfId="0" applyFont="1" applyBorder="1"/>
    <xf numFmtId="165" fontId="5" fillId="6" borderId="26" xfId="0" applyNumberFormat="1" applyFont="1" applyFill="1" applyBorder="1" applyAlignment="1">
      <alignment horizontal="center" vertical="center" wrapText="1"/>
    </xf>
    <xf numFmtId="0" fontId="4" fillId="0" borderId="28" xfId="0" applyFont="1" applyBorder="1"/>
    <xf numFmtId="14" fontId="9" fillId="6" borderId="25" xfId="0" applyNumberFormat="1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" fontId="5" fillId="6" borderId="2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 readingOrder="1"/>
    </xf>
    <xf numFmtId="0" fontId="2" fillId="4" borderId="3" xfId="0" applyFont="1" applyFill="1" applyBorder="1" applyAlignment="1">
      <alignment horizontal="left" vertical="center"/>
    </xf>
    <xf numFmtId="16" fontId="2" fillId="0" borderId="3" xfId="0" applyNumberFormat="1" applyFont="1" applyBorder="1" applyAlignment="1">
      <alignment horizontal="left"/>
    </xf>
    <xf numFmtId="0" fontId="10" fillId="6" borderId="3" xfId="0" applyFont="1" applyFill="1" applyBorder="1" applyAlignment="1">
      <alignment horizontal="center" vertical="center" wrapText="1" readingOrder="1"/>
    </xf>
    <xf numFmtId="14" fontId="5" fillId="6" borderId="25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6"/>
          <bgColor theme="6"/>
        </patternFill>
      </fill>
    </dxf>
  </dxfs>
  <tableStyles count="2">
    <tableStyle name="Hoja2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Hoja2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8">
  <tableColumns count="7">
    <tableColumn id="1" xr3:uid="{00000000-0010-0000-0000-000001000000}" name="Hotel"/>
    <tableColumn id="2" xr3:uid="{00000000-0010-0000-0000-000002000000}" name="Single -Bed &amp; Breakfast"/>
    <tableColumn id="3" xr3:uid="{00000000-0010-0000-0000-000003000000}" name="Double -Bed &amp; Breakfast"/>
    <tableColumn id="4" xr3:uid="{00000000-0010-0000-0000-000004000000}" name="Single- Half Board"/>
    <tableColumn id="5" xr3:uid="{00000000-0010-0000-0000-000005000000}" name="Double- Half Board"/>
    <tableColumn id="6" xr3:uid="{00000000-0010-0000-0000-000006000000}" name="Single - Full Board"/>
    <tableColumn id="7" xr3:uid="{00000000-0010-0000-0000-000007000000}" name="Double- Full Board"/>
  </tableColumns>
  <tableStyleInfo name="Hoja2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2:C12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Hoja2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7"/>
  <sheetViews>
    <sheetView tabSelected="1" workbookViewId="0">
      <selection activeCell="H18" sqref="H18"/>
    </sheetView>
  </sheetViews>
  <sheetFormatPr baseColWidth="10" defaultColWidth="10.140625" defaultRowHeight="15" customHeight="1" x14ac:dyDescent="0.2"/>
  <cols>
    <col min="1" max="1" width="11.140625" customWidth="1"/>
    <col min="2" max="2" width="22.140625" customWidth="1"/>
    <col min="3" max="3" width="17.140625" customWidth="1"/>
    <col min="4" max="4" width="21.85546875" customWidth="1"/>
    <col min="5" max="7" width="11.140625" customWidth="1"/>
    <col min="8" max="8" width="20.140625" customWidth="1"/>
    <col min="9" max="9" width="11.140625" customWidth="1"/>
    <col min="10" max="10" width="11.42578125" customWidth="1"/>
    <col min="11" max="11" width="1.28515625" customWidth="1"/>
    <col min="12" max="17" width="11.140625" customWidth="1"/>
    <col min="18" max="27" width="11.140625" hidden="1" customWidth="1"/>
  </cols>
  <sheetData>
    <row r="1" spans="1:27" ht="37.5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7"/>
      <c r="Q1" s="77"/>
      <c r="R1" s="1"/>
      <c r="S1" s="2"/>
      <c r="T1" s="2"/>
      <c r="U1" s="2"/>
      <c r="V1" s="2"/>
      <c r="W1" s="2"/>
      <c r="X1" s="2"/>
      <c r="Y1" s="2"/>
      <c r="Z1" s="2"/>
      <c r="AA1" s="2"/>
    </row>
    <row r="2" spans="1:27" ht="16" x14ac:dyDescent="0.2">
      <c r="A2" s="79" t="s">
        <v>1</v>
      </c>
      <c r="B2" s="73"/>
      <c r="C2" s="74"/>
      <c r="D2" s="80"/>
      <c r="E2" s="73"/>
      <c r="F2" s="73"/>
      <c r="G2" s="73"/>
      <c r="H2" s="73"/>
      <c r="I2" s="73"/>
      <c r="J2" s="73"/>
      <c r="K2" s="73"/>
      <c r="L2" s="73"/>
      <c r="M2" s="74"/>
      <c r="N2" s="81" t="s">
        <v>2</v>
      </c>
      <c r="O2" s="74"/>
      <c r="P2" s="82"/>
      <c r="Q2" s="74"/>
      <c r="R2" s="1"/>
      <c r="S2" s="2"/>
      <c r="T2" s="2"/>
      <c r="U2" s="2"/>
      <c r="V2" s="2"/>
      <c r="W2" s="2"/>
      <c r="X2" s="2"/>
      <c r="Y2" s="2"/>
      <c r="Z2" s="2"/>
      <c r="AA2" s="2"/>
    </row>
    <row r="3" spans="1:27" ht="16" x14ac:dyDescent="0.2">
      <c r="A3" s="83" t="s">
        <v>3</v>
      </c>
      <c r="B3" s="74"/>
      <c r="C3" s="72"/>
      <c r="D3" s="73"/>
      <c r="E3" s="73"/>
      <c r="F3" s="73"/>
      <c r="G3" s="73"/>
      <c r="H3" s="73"/>
      <c r="I3" s="73"/>
      <c r="J3" s="73"/>
      <c r="K3" s="73"/>
      <c r="L3" s="74"/>
      <c r="M3" s="75" t="s">
        <v>4</v>
      </c>
      <c r="N3" s="74"/>
      <c r="O3" s="72"/>
      <c r="P3" s="73"/>
      <c r="Q3" s="74"/>
      <c r="R3" s="1"/>
      <c r="S3" s="2"/>
      <c r="T3" s="2"/>
      <c r="U3" s="2"/>
      <c r="V3" s="2"/>
      <c r="W3" s="2"/>
      <c r="X3" s="2"/>
      <c r="Y3" s="2"/>
      <c r="Z3" s="2"/>
      <c r="AA3" s="2"/>
    </row>
    <row r="4" spans="1:27" ht="16" x14ac:dyDescent="0.2">
      <c r="A4" s="3" t="s">
        <v>5</v>
      </c>
      <c r="B4" s="84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1"/>
      <c r="S4" s="2"/>
      <c r="T4" s="2"/>
      <c r="U4" s="2"/>
      <c r="V4" s="2"/>
      <c r="W4" s="2"/>
      <c r="X4" s="2"/>
      <c r="Y4" s="2"/>
      <c r="Z4" s="2"/>
      <c r="AA4" s="2"/>
    </row>
    <row r="5" spans="1:27" ht="16" x14ac:dyDescent="0.2">
      <c r="A5" s="85" t="s">
        <v>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1"/>
      <c r="S5" s="2"/>
      <c r="T5" s="2"/>
      <c r="U5" s="2"/>
      <c r="V5" s="2"/>
      <c r="W5" s="2"/>
      <c r="X5" s="2"/>
      <c r="Y5" s="2"/>
      <c r="Z5" s="2"/>
      <c r="AA5" s="2"/>
    </row>
    <row r="6" spans="1:27" ht="16" x14ac:dyDescent="0.2">
      <c r="A6" s="4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"/>
      <c r="S6" s="2"/>
      <c r="T6" s="2"/>
      <c r="U6" s="2"/>
      <c r="V6" s="2"/>
      <c r="W6" s="2"/>
      <c r="X6" s="2"/>
      <c r="Y6" s="2"/>
      <c r="Z6" s="2"/>
      <c r="AA6" s="2"/>
    </row>
    <row r="7" spans="1:27" ht="16" x14ac:dyDescent="0.2">
      <c r="A7" s="6" t="s">
        <v>8</v>
      </c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7"/>
      <c r="N7" s="7"/>
      <c r="O7" s="7"/>
      <c r="P7" s="7"/>
      <c r="Q7" s="7"/>
      <c r="R7" s="1"/>
      <c r="S7" s="2"/>
      <c r="T7" s="2"/>
      <c r="U7" s="2"/>
      <c r="V7" s="2"/>
      <c r="W7" s="2"/>
      <c r="X7" s="2"/>
      <c r="Y7" s="2"/>
      <c r="Z7" s="2"/>
      <c r="AA7" s="2"/>
    </row>
    <row r="8" spans="1:27" ht="16" x14ac:dyDescent="0.2">
      <c r="A8" s="9" t="s">
        <v>9</v>
      </c>
      <c r="B8" s="88" t="s">
        <v>10</v>
      </c>
      <c r="C8" s="73"/>
      <c r="D8" s="89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10"/>
      <c r="S8" s="11"/>
      <c r="T8" s="11"/>
      <c r="U8" s="11"/>
      <c r="V8" s="11"/>
      <c r="W8" s="11"/>
      <c r="X8" s="11"/>
      <c r="Y8" s="11"/>
      <c r="Z8" s="11"/>
      <c r="AA8" s="11"/>
    </row>
    <row r="9" spans="1:27" ht="16" x14ac:dyDescent="0.2">
      <c r="A9" s="90" t="s">
        <v>11</v>
      </c>
      <c r="B9" s="73"/>
      <c r="C9" s="73"/>
      <c r="D9" s="73"/>
      <c r="E9" s="73"/>
      <c r="F9" s="73"/>
      <c r="G9" s="73"/>
      <c r="H9" s="73"/>
      <c r="I9" s="73"/>
      <c r="J9" s="74"/>
      <c r="K9" s="12"/>
      <c r="L9" s="90"/>
      <c r="M9" s="73"/>
      <c r="N9" s="73"/>
      <c r="O9" s="73"/>
      <c r="P9" s="73"/>
      <c r="Q9" s="74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1:27" ht="34" x14ac:dyDescent="0.2">
      <c r="A10" s="15" t="s">
        <v>12</v>
      </c>
      <c r="B10" s="15" t="s">
        <v>13</v>
      </c>
      <c r="C10" s="15" t="s">
        <v>14</v>
      </c>
      <c r="D10" s="15" t="s">
        <v>15</v>
      </c>
      <c r="E10" s="15" t="s">
        <v>16</v>
      </c>
      <c r="F10" s="15" t="s">
        <v>17</v>
      </c>
      <c r="G10" s="15" t="s">
        <v>18</v>
      </c>
      <c r="H10" s="15" t="s">
        <v>19</v>
      </c>
      <c r="I10" s="15" t="s">
        <v>20</v>
      </c>
      <c r="J10" s="16" t="s">
        <v>21</v>
      </c>
      <c r="K10" s="17"/>
      <c r="L10" s="18" t="s">
        <v>22</v>
      </c>
      <c r="M10" s="19" t="s">
        <v>23</v>
      </c>
      <c r="N10" s="19" t="s">
        <v>24</v>
      </c>
      <c r="O10" s="19" t="s">
        <v>25</v>
      </c>
      <c r="P10" s="19" t="s">
        <v>26</v>
      </c>
      <c r="Q10" s="19" t="s">
        <v>27</v>
      </c>
      <c r="R10" s="20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36.75" customHeight="1" x14ac:dyDescent="0.2">
      <c r="A11" s="22">
        <v>1</v>
      </c>
      <c r="B11" s="22"/>
      <c r="C11" s="22"/>
      <c r="D11" s="22"/>
      <c r="E11" s="23">
        <v>45945</v>
      </c>
      <c r="F11" s="23">
        <v>45951</v>
      </c>
      <c r="G11" s="22">
        <f t="shared" ref="G11:G20" si="0">F11-E11</f>
        <v>6</v>
      </c>
      <c r="H11" s="22" t="s">
        <v>28</v>
      </c>
      <c r="I11" s="24">
        <f>VLOOKUP(H11,Hoja2!$A$11:$C$16,3,0)</f>
        <v>200</v>
      </c>
      <c r="J11" s="25">
        <f t="shared" ref="J11:J20" si="1">G11*I11</f>
        <v>1200</v>
      </c>
      <c r="K11" s="26"/>
      <c r="L11" s="27"/>
      <c r="M11" s="28"/>
      <c r="N11" s="22"/>
      <c r="O11" s="23"/>
      <c r="P11" s="28"/>
      <c r="Q11" s="29"/>
      <c r="R11" s="20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36.75" customHeight="1" x14ac:dyDescent="0.2">
      <c r="A12" s="22">
        <v>2</v>
      </c>
      <c r="B12" s="22"/>
      <c r="C12" s="22"/>
      <c r="D12" s="22"/>
      <c r="E12" s="23">
        <v>45945</v>
      </c>
      <c r="F12" s="23">
        <v>45951</v>
      </c>
      <c r="G12" s="22">
        <f t="shared" si="0"/>
        <v>6</v>
      </c>
      <c r="H12" s="22" t="s">
        <v>29</v>
      </c>
      <c r="I12" s="24">
        <f>VLOOKUP(H12,Hoja2!$A$11:$C$16,3,0)</f>
        <v>260</v>
      </c>
      <c r="J12" s="25">
        <f t="shared" si="1"/>
        <v>1560</v>
      </c>
      <c r="K12" s="26"/>
      <c r="L12" s="27"/>
      <c r="M12" s="28"/>
      <c r="N12" s="22"/>
      <c r="O12" s="23"/>
      <c r="P12" s="22"/>
      <c r="Q12" s="29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36.75" customHeight="1" x14ac:dyDescent="0.2">
      <c r="A13" s="22">
        <v>3</v>
      </c>
      <c r="B13" s="22"/>
      <c r="C13" s="22"/>
      <c r="D13" s="22"/>
      <c r="E13" s="23">
        <v>45945</v>
      </c>
      <c r="F13" s="23">
        <v>45951</v>
      </c>
      <c r="G13" s="22">
        <f t="shared" si="0"/>
        <v>6</v>
      </c>
      <c r="H13" s="22" t="s">
        <v>30</v>
      </c>
      <c r="I13" s="24">
        <f>VLOOKUP(H13,Hoja2!$A$11:$C$16,3,0)</f>
        <v>290</v>
      </c>
      <c r="J13" s="25">
        <f t="shared" si="1"/>
        <v>1740</v>
      </c>
      <c r="K13" s="26"/>
      <c r="L13" s="27"/>
      <c r="M13" s="22"/>
      <c r="N13" s="22"/>
      <c r="O13" s="23"/>
      <c r="P13" s="22"/>
      <c r="Q13" s="29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36.75" customHeight="1" x14ac:dyDescent="0.2">
      <c r="A14" s="22">
        <v>4</v>
      </c>
      <c r="B14" s="22"/>
      <c r="C14" s="22"/>
      <c r="D14" s="22"/>
      <c r="E14" s="23">
        <v>45945</v>
      </c>
      <c r="F14" s="23">
        <v>45951</v>
      </c>
      <c r="G14" s="22">
        <f t="shared" si="0"/>
        <v>6</v>
      </c>
      <c r="H14" s="22" t="s">
        <v>30</v>
      </c>
      <c r="I14" s="24">
        <f>VLOOKUP(H14,Hoja2!$A$11:$C$16,3,0)</f>
        <v>290</v>
      </c>
      <c r="J14" s="25">
        <f t="shared" si="1"/>
        <v>1740</v>
      </c>
      <c r="K14" s="26"/>
      <c r="L14" s="27"/>
      <c r="M14" s="22"/>
      <c r="N14" s="22"/>
      <c r="O14" s="23"/>
      <c r="P14" s="22"/>
      <c r="Q14" s="29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ht="36.75" customHeight="1" x14ac:dyDescent="0.2">
      <c r="A15" s="22">
        <v>5</v>
      </c>
      <c r="B15" s="22"/>
      <c r="C15" s="22"/>
      <c r="D15" s="22"/>
      <c r="E15" s="23">
        <v>45945</v>
      </c>
      <c r="F15" s="23">
        <v>45951</v>
      </c>
      <c r="G15" s="22">
        <f t="shared" si="0"/>
        <v>6</v>
      </c>
      <c r="H15" s="22" t="s">
        <v>30</v>
      </c>
      <c r="I15" s="24">
        <f>VLOOKUP(H15,Hoja2!$A$11:$C$16,3,0)</f>
        <v>290</v>
      </c>
      <c r="J15" s="25">
        <f t="shared" si="1"/>
        <v>1740</v>
      </c>
      <c r="K15" s="26"/>
      <c r="L15" s="27"/>
      <c r="M15" s="22"/>
      <c r="N15" s="22"/>
      <c r="O15" s="23"/>
      <c r="P15" s="22"/>
      <c r="Q15" s="29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ht="36.75" customHeight="1" x14ac:dyDescent="0.2">
      <c r="A16" s="22">
        <v>6</v>
      </c>
      <c r="B16" s="22"/>
      <c r="C16" s="22"/>
      <c r="D16" s="22"/>
      <c r="E16" s="23">
        <v>45945</v>
      </c>
      <c r="F16" s="23">
        <v>45951</v>
      </c>
      <c r="G16" s="22">
        <f t="shared" si="0"/>
        <v>6</v>
      </c>
      <c r="H16" s="22" t="s">
        <v>30</v>
      </c>
      <c r="I16" s="24">
        <f>VLOOKUP(H16,Hoja2!$A$11:$C$16,3,0)</f>
        <v>290</v>
      </c>
      <c r="J16" s="25">
        <f t="shared" si="1"/>
        <v>1740</v>
      </c>
      <c r="K16" s="26"/>
      <c r="L16" s="27"/>
      <c r="M16" s="22"/>
      <c r="N16" s="22"/>
      <c r="O16" s="23"/>
      <c r="P16" s="22"/>
      <c r="Q16" s="29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36.75" customHeight="1" x14ac:dyDescent="0.2">
      <c r="A17" s="22">
        <v>7</v>
      </c>
      <c r="B17" s="22"/>
      <c r="C17" s="22"/>
      <c r="D17" s="22"/>
      <c r="E17" s="23">
        <v>45945</v>
      </c>
      <c r="F17" s="23">
        <v>45951</v>
      </c>
      <c r="G17" s="22">
        <f t="shared" si="0"/>
        <v>6</v>
      </c>
      <c r="H17" s="22" t="s">
        <v>29</v>
      </c>
      <c r="I17" s="24">
        <f>VLOOKUP(H17,Hoja2!$A$11:$C$16,3,0)</f>
        <v>260</v>
      </c>
      <c r="J17" s="25">
        <f t="shared" si="1"/>
        <v>1560</v>
      </c>
      <c r="K17" s="26"/>
      <c r="L17" s="27"/>
      <c r="M17" s="22"/>
      <c r="N17" s="22"/>
      <c r="O17" s="23"/>
      <c r="P17" s="22"/>
      <c r="Q17" s="29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ht="36.75" customHeight="1" x14ac:dyDescent="0.2">
      <c r="A18" s="22">
        <v>8</v>
      </c>
      <c r="B18" s="22"/>
      <c r="C18" s="22"/>
      <c r="D18" s="22"/>
      <c r="E18" s="23">
        <v>45945</v>
      </c>
      <c r="F18" s="23">
        <v>45951</v>
      </c>
      <c r="G18" s="22">
        <f t="shared" si="0"/>
        <v>6</v>
      </c>
      <c r="H18" s="22" t="s">
        <v>30</v>
      </c>
      <c r="I18" s="24">
        <f>VLOOKUP(H18,Hoja2!$A$11:$C$16,3,0)</f>
        <v>290</v>
      </c>
      <c r="J18" s="25">
        <f t="shared" si="1"/>
        <v>1740</v>
      </c>
      <c r="K18" s="26"/>
      <c r="L18" s="27"/>
      <c r="M18" s="22"/>
      <c r="N18" s="22"/>
      <c r="O18" s="23"/>
      <c r="P18" s="22"/>
      <c r="Q18" s="29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36.75" customHeight="1" x14ac:dyDescent="0.2">
      <c r="A19" s="22">
        <v>9</v>
      </c>
      <c r="B19" s="22"/>
      <c r="C19" s="22"/>
      <c r="D19" s="22"/>
      <c r="E19" s="23">
        <v>45945</v>
      </c>
      <c r="F19" s="23">
        <v>45951</v>
      </c>
      <c r="G19" s="22">
        <f t="shared" si="0"/>
        <v>6</v>
      </c>
      <c r="H19" s="22" t="s">
        <v>30</v>
      </c>
      <c r="I19" s="24">
        <f>VLOOKUP(H19,Hoja2!$A$11:$C$16,3,0)</f>
        <v>290</v>
      </c>
      <c r="J19" s="25">
        <f t="shared" si="1"/>
        <v>1740</v>
      </c>
      <c r="K19" s="26"/>
      <c r="L19" s="27"/>
      <c r="M19" s="22"/>
      <c r="N19" s="22"/>
      <c r="O19" s="23"/>
      <c r="P19" s="22"/>
      <c r="Q19" s="29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36.75" customHeight="1" x14ac:dyDescent="0.2">
      <c r="A20" s="22">
        <v>10</v>
      </c>
      <c r="B20" s="22"/>
      <c r="C20" s="22"/>
      <c r="D20" s="22"/>
      <c r="E20" s="23">
        <v>45945</v>
      </c>
      <c r="F20" s="23">
        <v>45951</v>
      </c>
      <c r="G20" s="22">
        <f t="shared" si="0"/>
        <v>6</v>
      </c>
      <c r="H20" s="22" t="s">
        <v>30</v>
      </c>
      <c r="I20" s="24">
        <f>VLOOKUP(H20,Hoja2!$A$11:$C$16,3,0)</f>
        <v>290</v>
      </c>
      <c r="J20" s="25">
        <f t="shared" si="1"/>
        <v>1740</v>
      </c>
      <c r="K20" s="26"/>
      <c r="L20" s="27"/>
      <c r="M20" s="22"/>
      <c r="N20" s="22"/>
      <c r="O20" s="23"/>
      <c r="P20" s="22"/>
      <c r="Q20" s="29"/>
      <c r="R20" s="30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16" x14ac:dyDescent="0.2">
      <c r="A21" s="97" t="s">
        <v>31</v>
      </c>
      <c r="B21" s="73"/>
      <c r="C21" s="73"/>
      <c r="D21" s="73"/>
      <c r="E21" s="73"/>
      <c r="F21" s="73"/>
      <c r="G21" s="73"/>
      <c r="H21" s="73"/>
      <c r="I21" s="73"/>
      <c r="J21" s="74"/>
      <c r="K21" s="17"/>
      <c r="L21" s="97"/>
      <c r="M21" s="73"/>
      <c r="N21" s="73"/>
      <c r="O21" s="73"/>
      <c r="P21" s="73"/>
      <c r="Q21" s="74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1:27" ht="34" x14ac:dyDescent="0.2">
      <c r="A22" s="15" t="s">
        <v>12</v>
      </c>
      <c r="B22" s="15" t="s">
        <v>13</v>
      </c>
      <c r="C22" s="15" t="s">
        <v>14</v>
      </c>
      <c r="D22" s="15" t="s">
        <v>15</v>
      </c>
      <c r="E22" s="15" t="s">
        <v>16</v>
      </c>
      <c r="F22" s="15" t="s">
        <v>17</v>
      </c>
      <c r="G22" s="15" t="s">
        <v>18</v>
      </c>
      <c r="H22" s="15" t="s">
        <v>19</v>
      </c>
      <c r="I22" s="15" t="s">
        <v>20</v>
      </c>
      <c r="J22" s="16" t="s">
        <v>21</v>
      </c>
      <c r="K22" s="17"/>
      <c r="L22" s="18" t="s">
        <v>22</v>
      </c>
      <c r="M22" s="19" t="s">
        <v>23</v>
      </c>
      <c r="N22" s="19" t="s">
        <v>24</v>
      </c>
      <c r="O22" s="19" t="s">
        <v>25</v>
      </c>
      <c r="P22" s="19" t="s">
        <v>26</v>
      </c>
      <c r="Q22" s="19" t="s">
        <v>27</v>
      </c>
      <c r="R22" s="20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30.75" customHeight="1" x14ac:dyDescent="0.2">
      <c r="A23" s="98">
        <v>1</v>
      </c>
      <c r="B23" s="22"/>
      <c r="C23" s="22"/>
      <c r="D23" s="22"/>
      <c r="E23" s="95">
        <v>45945</v>
      </c>
      <c r="F23" s="95">
        <v>45951</v>
      </c>
      <c r="G23" s="98">
        <f>F23-E23</f>
        <v>6</v>
      </c>
      <c r="H23" s="96" t="s">
        <v>32</v>
      </c>
      <c r="I23" s="91">
        <f>VLOOKUP(H23,Hoja2!$A$11:$C$16,3,0)</f>
        <v>290</v>
      </c>
      <c r="J23" s="93">
        <f>G23*I23</f>
        <v>1740</v>
      </c>
      <c r="K23" s="34"/>
      <c r="L23" s="35"/>
      <c r="M23" s="36"/>
      <c r="N23" s="37"/>
      <c r="O23" s="37"/>
      <c r="P23" s="37"/>
      <c r="Q23" s="38"/>
      <c r="R23" s="20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30.75" customHeight="1" x14ac:dyDescent="0.2">
      <c r="A24" s="92"/>
      <c r="B24" s="22"/>
      <c r="C24" s="22"/>
      <c r="D24" s="22"/>
      <c r="E24" s="92"/>
      <c r="F24" s="92"/>
      <c r="G24" s="92"/>
      <c r="H24" s="92"/>
      <c r="I24" s="92"/>
      <c r="J24" s="94"/>
      <c r="K24" s="34"/>
      <c r="L24" s="35"/>
      <c r="M24" s="36"/>
      <c r="N24" s="37"/>
      <c r="O24" s="37"/>
      <c r="P24" s="37"/>
      <c r="Q24" s="38"/>
      <c r="R24" s="20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30.75" customHeight="1" x14ac:dyDescent="0.2">
      <c r="A25" s="98">
        <v>2</v>
      </c>
      <c r="B25" s="22"/>
      <c r="C25" s="22"/>
      <c r="D25" s="22"/>
      <c r="E25" s="95">
        <v>45945</v>
      </c>
      <c r="F25" s="95">
        <v>45951</v>
      </c>
      <c r="G25" s="98">
        <f>F25-E25</f>
        <v>6</v>
      </c>
      <c r="H25" s="96" t="s">
        <v>33</v>
      </c>
      <c r="I25" s="91">
        <f>VLOOKUP(H25,Hoja2!$A$11:$C$16,3,0)</f>
        <v>490</v>
      </c>
      <c r="J25" s="93">
        <f>G25*I25</f>
        <v>2940</v>
      </c>
      <c r="K25" s="34"/>
      <c r="L25" s="35"/>
      <c r="M25" s="37"/>
      <c r="N25" s="37"/>
      <c r="O25" s="37"/>
      <c r="P25" s="37"/>
      <c r="Q25" s="38"/>
      <c r="R25" s="20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30.75" customHeight="1" x14ac:dyDescent="0.2">
      <c r="A26" s="92"/>
      <c r="B26" s="22"/>
      <c r="C26" s="22"/>
      <c r="D26" s="22"/>
      <c r="E26" s="92"/>
      <c r="F26" s="92"/>
      <c r="G26" s="92"/>
      <c r="H26" s="92"/>
      <c r="I26" s="92"/>
      <c r="J26" s="94"/>
      <c r="K26" s="34"/>
      <c r="L26" s="35"/>
      <c r="M26" s="37"/>
      <c r="N26" s="37"/>
      <c r="O26" s="37"/>
      <c r="P26" s="36"/>
      <c r="Q26" s="38"/>
      <c r="R26" s="20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30.75" customHeight="1" x14ac:dyDescent="0.2">
      <c r="A27" s="98">
        <v>3</v>
      </c>
      <c r="B27" s="22"/>
      <c r="C27" s="22"/>
      <c r="D27" s="22"/>
      <c r="E27" s="95">
        <v>45947</v>
      </c>
      <c r="F27" s="95">
        <v>45951</v>
      </c>
      <c r="G27" s="98">
        <f>F27-E27</f>
        <v>4</v>
      </c>
      <c r="H27" s="96" t="s">
        <v>34</v>
      </c>
      <c r="I27" s="91">
        <f>VLOOKUP(H27,Hoja2!$A$11:$C$16,3,0)</f>
        <v>410</v>
      </c>
      <c r="J27" s="93">
        <f>G27*I27</f>
        <v>1640</v>
      </c>
      <c r="K27" s="34"/>
      <c r="L27" s="35"/>
      <c r="M27" s="37"/>
      <c r="N27" s="37"/>
      <c r="O27" s="37"/>
      <c r="P27" s="36"/>
      <c r="Q27" s="38"/>
      <c r="R27" s="20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30.75" customHeight="1" x14ac:dyDescent="0.2">
      <c r="A28" s="92"/>
      <c r="B28" s="22"/>
      <c r="C28" s="22"/>
      <c r="D28" s="22"/>
      <c r="E28" s="92"/>
      <c r="F28" s="92"/>
      <c r="G28" s="92"/>
      <c r="H28" s="92"/>
      <c r="I28" s="92"/>
      <c r="J28" s="94"/>
      <c r="K28" s="34"/>
      <c r="L28" s="35"/>
      <c r="M28" s="36"/>
      <c r="N28" s="37"/>
      <c r="O28" s="37"/>
      <c r="P28" s="36"/>
      <c r="Q28" s="38"/>
      <c r="R28" s="20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30.75" customHeight="1" x14ac:dyDescent="0.2">
      <c r="A29" s="98">
        <v>4</v>
      </c>
      <c r="B29" s="22"/>
      <c r="C29" s="22"/>
      <c r="D29" s="22"/>
      <c r="E29" s="95">
        <v>45945</v>
      </c>
      <c r="F29" s="95">
        <v>45951</v>
      </c>
      <c r="G29" s="98">
        <f>F29-E29</f>
        <v>6</v>
      </c>
      <c r="H29" s="96" t="s">
        <v>33</v>
      </c>
      <c r="I29" s="91">
        <f>VLOOKUP(H29,Hoja2!$A$11:$C$16,3,0)</f>
        <v>490</v>
      </c>
      <c r="J29" s="93">
        <f>G29*I29</f>
        <v>2940</v>
      </c>
      <c r="K29" s="34"/>
      <c r="L29" s="35"/>
      <c r="M29" s="36"/>
      <c r="N29" s="37"/>
      <c r="O29" s="37"/>
      <c r="P29" s="36"/>
      <c r="Q29" s="38"/>
      <c r="R29" s="20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30.75" customHeight="1" x14ac:dyDescent="0.2">
      <c r="A30" s="92"/>
      <c r="B30" s="22"/>
      <c r="C30" s="22"/>
      <c r="D30" s="22"/>
      <c r="E30" s="92"/>
      <c r="F30" s="92"/>
      <c r="G30" s="92"/>
      <c r="H30" s="92"/>
      <c r="I30" s="92"/>
      <c r="J30" s="94"/>
      <c r="K30" s="34"/>
      <c r="L30" s="35"/>
      <c r="M30" s="36"/>
      <c r="N30" s="37"/>
      <c r="O30" s="37"/>
      <c r="P30" s="36"/>
      <c r="Q30" s="38"/>
      <c r="R30" s="20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30.75" customHeight="1" x14ac:dyDescent="0.2">
      <c r="A31" s="98">
        <v>5</v>
      </c>
      <c r="B31" s="22"/>
      <c r="C31" s="22"/>
      <c r="D31" s="22"/>
      <c r="E31" s="95">
        <v>45945</v>
      </c>
      <c r="F31" s="95">
        <v>45951</v>
      </c>
      <c r="G31" s="98">
        <f>F31-E31</f>
        <v>6</v>
      </c>
      <c r="H31" s="96" t="s">
        <v>33</v>
      </c>
      <c r="I31" s="91">
        <f>VLOOKUP(H31,Hoja2!$A$11:$C$16,3,0)</f>
        <v>490</v>
      </c>
      <c r="J31" s="93">
        <f>G31*I31</f>
        <v>2940</v>
      </c>
      <c r="K31" s="34"/>
      <c r="L31" s="35"/>
      <c r="M31" s="36"/>
      <c r="N31" s="37"/>
      <c r="O31" s="37"/>
      <c r="P31" s="36"/>
      <c r="Q31" s="38"/>
      <c r="R31" s="20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30.75" customHeight="1" x14ac:dyDescent="0.2">
      <c r="A32" s="92"/>
      <c r="B32" s="22"/>
      <c r="C32" s="22"/>
      <c r="D32" s="22"/>
      <c r="E32" s="92"/>
      <c r="F32" s="92"/>
      <c r="G32" s="92"/>
      <c r="H32" s="92"/>
      <c r="I32" s="92"/>
      <c r="J32" s="94"/>
      <c r="K32" s="34"/>
      <c r="L32" s="35"/>
      <c r="M32" s="36"/>
      <c r="N32" s="37"/>
      <c r="O32" s="37"/>
      <c r="P32" s="36"/>
      <c r="Q32" s="38"/>
      <c r="R32" s="20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30.75" customHeight="1" x14ac:dyDescent="0.2">
      <c r="A33" s="98">
        <v>6</v>
      </c>
      <c r="B33" s="22"/>
      <c r="C33" s="22"/>
      <c r="D33" s="22"/>
      <c r="E33" s="95">
        <v>45945</v>
      </c>
      <c r="F33" s="95">
        <v>45951</v>
      </c>
      <c r="G33" s="98">
        <f>F33-E33</f>
        <v>6</v>
      </c>
      <c r="H33" s="96" t="s">
        <v>33</v>
      </c>
      <c r="I33" s="91">
        <f>VLOOKUP(H33,Hoja2!$A$11:$C$16,3,0)</f>
        <v>490</v>
      </c>
      <c r="J33" s="93">
        <f>G33*I33</f>
        <v>2940</v>
      </c>
      <c r="K33" s="34"/>
      <c r="L33" s="35"/>
      <c r="M33" s="36"/>
      <c r="N33" s="37"/>
      <c r="O33" s="37"/>
      <c r="P33" s="36"/>
      <c r="Q33" s="38"/>
      <c r="R33" s="20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30.75" customHeight="1" x14ac:dyDescent="0.2">
      <c r="A34" s="92"/>
      <c r="B34" s="22"/>
      <c r="C34" s="22"/>
      <c r="D34" s="22"/>
      <c r="E34" s="92"/>
      <c r="F34" s="92"/>
      <c r="G34" s="92"/>
      <c r="H34" s="92"/>
      <c r="I34" s="92"/>
      <c r="J34" s="94"/>
      <c r="K34" s="34"/>
      <c r="L34" s="35"/>
      <c r="M34" s="36"/>
      <c r="N34" s="37"/>
      <c r="O34" s="37"/>
      <c r="P34" s="36"/>
      <c r="Q34" s="38"/>
      <c r="R34" s="20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30.75" customHeight="1" x14ac:dyDescent="0.2">
      <c r="A35" s="98">
        <v>7</v>
      </c>
      <c r="B35" s="22"/>
      <c r="C35" s="22"/>
      <c r="D35" s="22"/>
      <c r="E35" s="95">
        <v>45945</v>
      </c>
      <c r="F35" s="95">
        <v>45951</v>
      </c>
      <c r="G35" s="98">
        <f>F35-E35</f>
        <v>6</v>
      </c>
      <c r="H35" s="96" t="s">
        <v>33</v>
      </c>
      <c r="I35" s="91">
        <f>VLOOKUP(H35,Hoja2!$A$11:$C$16,3,0)</f>
        <v>490</v>
      </c>
      <c r="J35" s="93">
        <f>G35*I35</f>
        <v>2940</v>
      </c>
      <c r="K35" s="34"/>
      <c r="L35" s="35"/>
      <c r="M35" s="36"/>
      <c r="N35" s="37"/>
      <c r="O35" s="37"/>
      <c r="P35" s="36"/>
      <c r="Q35" s="38"/>
      <c r="R35" s="20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30.75" customHeight="1" x14ac:dyDescent="0.2">
      <c r="A36" s="92"/>
      <c r="B36" s="22"/>
      <c r="C36" s="22"/>
      <c r="D36" s="22"/>
      <c r="E36" s="92"/>
      <c r="F36" s="92"/>
      <c r="G36" s="92"/>
      <c r="H36" s="92"/>
      <c r="I36" s="92"/>
      <c r="J36" s="94"/>
      <c r="K36" s="34"/>
      <c r="L36" s="35"/>
      <c r="M36" s="36"/>
      <c r="N36" s="37"/>
      <c r="O36" s="37"/>
      <c r="P36" s="36"/>
      <c r="Q36" s="38"/>
      <c r="R36" s="20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30.75" customHeight="1" x14ac:dyDescent="0.2">
      <c r="A37" s="98">
        <v>8</v>
      </c>
      <c r="B37" s="22"/>
      <c r="C37" s="22"/>
      <c r="D37" s="22"/>
      <c r="E37" s="95">
        <v>45945</v>
      </c>
      <c r="F37" s="95">
        <v>45951</v>
      </c>
      <c r="G37" s="98">
        <f>F37-E37</f>
        <v>6</v>
      </c>
      <c r="H37" s="96" t="s">
        <v>33</v>
      </c>
      <c r="I37" s="91">
        <f>VLOOKUP(H37,Hoja2!$A$11:$C$16,3,0)</f>
        <v>490</v>
      </c>
      <c r="J37" s="93">
        <f>G37*I37</f>
        <v>2940</v>
      </c>
      <c r="K37" s="34"/>
      <c r="L37" s="35"/>
      <c r="M37" s="36"/>
      <c r="N37" s="37"/>
      <c r="O37" s="37"/>
      <c r="P37" s="36"/>
      <c r="Q37" s="38"/>
      <c r="R37" s="20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30.75" customHeight="1" x14ac:dyDescent="0.2">
      <c r="A38" s="92"/>
      <c r="B38" s="22"/>
      <c r="C38" s="22"/>
      <c r="D38" s="22"/>
      <c r="E38" s="92"/>
      <c r="F38" s="92"/>
      <c r="G38" s="92"/>
      <c r="H38" s="92"/>
      <c r="I38" s="92"/>
      <c r="J38" s="94"/>
      <c r="K38" s="34"/>
      <c r="L38" s="35"/>
      <c r="M38" s="36"/>
      <c r="N38" s="37"/>
      <c r="O38" s="37"/>
      <c r="P38" s="36"/>
      <c r="Q38" s="38"/>
      <c r="R38" s="20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30.75" customHeight="1" x14ac:dyDescent="0.2">
      <c r="A39" s="98">
        <v>9</v>
      </c>
      <c r="B39" s="22"/>
      <c r="C39" s="22"/>
      <c r="D39" s="22"/>
      <c r="E39" s="95">
        <v>45945</v>
      </c>
      <c r="F39" s="95">
        <v>45951</v>
      </c>
      <c r="G39" s="98">
        <f>F39-E39</f>
        <v>6</v>
      </c>
      <c r="H39" s="96" t="s">
        <v>33</v>
      </c>
      <c r="I39" s="91">
        <f>VLOOKUP(H39,Hoja2!$A$11:$C$16,3,0)</f>
        <v>490</v>
      </c>
      <c r="J39" s="93">
        <f>G39*I39</f>
        <v>2940</v>
      </c>
      <c r="K39" s="34"/>
      <c r="L39" s="35"/>
      <c r="M39" s="36"/>
      <c r="N39" s="37"/>
      <c r="O39" s="37"/>
      <c r="P39" s="36"/>
      <c r="Q39" s="38"/>
      <c r="R39" s="20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30.75" customHeight="1" x14ac:dyDescent="0.2">
      <c r="A40" s="92"/>
      <c r="B40" s="22"/>
      <c r="C40" s="22"/>
      <c r="D40" s="22"/>
      <c r="E40" s="92"/>
      <c r="F40" s="92"/>
      <c r="G40" s="92"/>
      <c r="H40" s="92"/>
      <c r="I40" s="92"/>
      <c r="J40" s="94"/>
      <c r="K40" s="34"/>
      <c r="L40" s="35"/>
      <c r="M40" s="36"/>
      <c r="N40" s="37"/>
      <c r="O40" s="37"/>
      <c r="P40" s="36"/>
      <c r="Q40" s="38"/>
      <c r="R40" s="20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30.75" customHeight="1" x14ac:dyDescent="0.2">
      <c r="A41" s="98">
        <v>10</v>
      </c>
      <c r="B41" s="22"/>
      <c r="C41" s="22"/>
      <c r="D41" s="22"/>
      <c r="E41" s="95">
        <v>45945</v>
      </c>
      <c r="F41" s="95">
        <v>45951</v>
      </c>
      <c r="G41" s="98">
        <f>F41-E41</f>
        <v>6</v>
      </c>
      <c r="H41" s="96" t="s">
        <v>30</v>
      </c>
      <c r="I41" s="91">
        <f>VLOOKUP(H41,Hoja2!$A$11:$C$16,3,0)</f>
        <v>290</v>
      </c>
      <c r="J41" s="93">
        <f>G41*I41</f>
        <v>1740</v>
      </c>
      <c r="K41" s="34"/>
      <c r="L41" s="35"/>
      <c r="M41" s="36"/>
      <c r="N41" s="37"/>
      <c r="O41" s="37"/>
      <c r="P41" s="36"/>
      <c r="Q41" s="38"/>
      <c r="R41" s="20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30.75" customHeight="1" x14ac:dyDescent="0.2">
      <c r="A42" s="92"/>
      <c r="B42" s="22"/>
      <c r="C42" s="22"/>
      <c r="D42" s="22"/>
      <c r="E42" s="92"/>
      <c r="F42" s="92"/>
      <c r="G42" s="92"/>
      <c r="H42" s="92"/>
      <c r="I42" s="92"/>
      <c r="J42" s="94"/>
      <c r="K42" s="34"/>
      <c r="L42" s="35"/>
      <c r="M42" s="36"/>
      <c r="N42" s="37"/>
      <c r="O42" s="37"/>
      <c r="P42" s="36"/>
      <c r="Q42" s="38"/>
      <c r="R42" s="20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30.75" customHeight="1" x14ac:dyDescent="0.2">
      <c r="A43" s="98">
        <v>11</v>
      </c>
      <c r="B43" s="22"/>
      <c r="C43" s="22"/>
      <c r="D43" s="22"/>
      <c r="E43" s="95">
        <v>45945</v>
      </c>
      <c r="F43" s="95">
        <v>45951</v>
      </c>
      <c r="G43" s="98">
        <f>F43-E43</f>
        <v>6</v>
      </c>
      <c r="H43" s="96" t="s">
        <v>32</v>
      </c>
      <c r="I43" s="91">
        <f>VLOOKUP(H43,Hoja2!$A$11:$C$16,3,0)</f>
        <v>290</v>
      </c>
      <c r="J43" s="93">
        <f>G43*I43</f>
        <v>1740</v>
      </c>
      <c r="K43" s="34"/>
      <c r="L43" s="35"/>
      <c r="M43" s="36"/>
      <c r="N43" s="37"/>
      <c r="O43" s="37"/>
      <c r="P43" s="36"/>
      <c r="Q43" s="38"/>
      <c r="R43" s="20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30.75" customHeight="1" x14ac:dyDescent="0.2">
      <c r="A44" s="92"/>
      <c r="B44" s="22"/>
      <c r="C44" s="22"/>
      <c r="D44" s="22"/>
      <c r="E44" s="92"/>
      <c r="F44" s="92"/>
      <c r="G44" s="92"/>
      <c r="H44" s="92"/>
      <c r="I44" s="92"/>
      <c r="J44" s="94"/>
      <c r="K44" s="34"/>
      <c r="L44" s="35"/>
      <c r="M44" s="36"/>
      <c r="N44" s="37"/>
      <c r="O44" s="37"/>
      <c r="P44" s="36"/>
      <c r="Q44" s="38"/>
      <c r="R44" s="20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6" x14ac:dyDescent="0.2">
      <c r="A45" s="77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6" x14ac:dyDescent="0.2">
      <c r="A46" s="77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6" x14ac:dyDescent="0.2"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6" x14ac:dyDescent="0.2"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8:27" ht="16" x14ac:dyDescent="0.2"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8:27" ht="16" x14ac:dyDescent="0.2"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8:27" ht="16" x14ac:dyDescent="0.2"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8:27" ht="16" x14ac:dyDescent="0.2"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8:27" ht="16" x14ac:dyDescent="0.2"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8:27" ht="16" x14ac:dyDescent="0.2"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8:27" ht="16" x14ac:dyDescent="0.2"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8:27" ht="16" x14ac:dyDescent="0.2"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8:27" ht="16" x14ac:dyDescent="0.2"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8:27" ht="16" x14ac:dyDescent="0.2"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8:27" ht="16" x14ac:dyDescent="0.2"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8:27" ht="16" x14ac:dyDescent="0.2"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8:27" ht="16" x14ac:dyDescent="0.2"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8:27" ht="16" x14ac:dyDescent="0.2"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8:27" ht="16" x14ac:dyDescent="0.2"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8:27" ht="16" x14ac:dyDescent="0.2"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8:27" ht="16" x14ac:dyDescent="0.2"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8:27" ht="16" x14ac:dyDescent="0.2"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8:27" ht="16" x14ac:dyDescent="0.2"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8:27" ht="16" x14ac:dyDescent="0.2"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8:27" ht="16" x14ac:dyDescent="0.2"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8:27" ht="16" x14ac:dyDescent="0.2"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8:27" ht="16" x14ac:dyDescent="0.2"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8:27" ht="16" x14ac:dyDescent="0.2"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8:27" ht="16" x14ac:dyDescent="0.2"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8:27" ht="16" x14ac:dyDescent="0.2"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8:27" ht="16" x14ac:dyDescent="0.2"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8:27" ht="16" x14ac:dyDescent="0.2"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8:27" ht="16" x14ac:dyDescent="0.2"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8:27" ht="16" x14ac:dyDescent="0.2"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8:27" ht="16" x14ac:dyDescent="0.2"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8:27" ht="16" x14ac:dyDescent="0.2"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8:27" ht="16" x14ac:dyDescent="0.2"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8:27" ht="16" x14ac:dyDescent="0.2"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8:27" ht="16" x14ac:dyDescent="0.2"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8:27" ht="16" x14ac:dyDescent="0.2"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8:27" ht="16" x14ac:dyDescent="0.2"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8:27" ht="16" x14ac:dyDescent="0.2"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8:27" ht="16" x14ac:dyDescent="0.2"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8:27" ht="16" x14ac:dyDescent="0.2"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8:27" ht="16" x14ac:dyDescent="0.2"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8:27" ht="16" x14ac:dyDescent="0.2"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8:27" ht="16" x14ac:dyDescent="0.2"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8:27" ht="16" x14ac:dyDescent="0.2"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8:27" ht="16" x14ac:dyDescent="0.2"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8:27" ht="16" x14ac:dyDescent="0.2"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8:27" ht="16" x14ac:dyDescent="0.2"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8:27" ht="16" x14ac:dyDescent="0.2"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8:27" ht="16" x14ac:dyDescent="0.2"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8:27" ht="16" x14ac:dyDescent="0.2"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8:27" ht="16" x14ac:dyDescent="0.2"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8:27" ht="16" x14ac:dyDescent="0.2"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8:27" ht="16" x14ac:dyDescent="0.2"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8:27" ht="16" x14ac:dyDescent="0.2"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8:27" ht="16" x14ac:dyDescent="0.2"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8:27" ht="16" x14ac:dyDescent="0.2"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8:27" ht="16" x14ac:dyDescent="0.2"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8:27" ht="16" x14ac:dyDescent="0.2"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8:27" ht="16" x14ac:dyDescent="0.2"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8:27" ht="16" x14ac:dyDescent="0.2"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8:27" ht="16" x14ac:dyDescent="0.2"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8:27" ht="16" x14ac:dyDescent="0.2"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8:27" ht="16" x14ac:dyDescent="0.2"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8:27" ht="16" x14ac:dyDescent="0.2"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8:27" ht="16" x14ac:dyDescent="0.2"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8:27" ht="16" x14ac:dyDescent="0.2"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8:27" ht="16" x14ac:dyDescent="0.2"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8:27" ht="16" x14ac:dyDescent="0.2"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8:27" ht="16" x14ac:dyDescent="0.2"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8:27" ht="16" x14ac:dyDescent="0.2"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8:27" ht="16" x14ac:dyDescent="0.2"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8:27" ht="16" x14ac:dyDescent="0.2"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8:27" ht="16" x14ac:dyDescent="0.2"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8:27" ht="16" x14ac:dyDescent="0.2"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8:27" ht="16" x14ac:dyDescent="0.2"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8:27" ht="16" x14ac:dyDescent="0.2"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8:27" ht="16" x14ac:dyDescent="0.2"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8:27" ht="16" x14ac:dyDescent="0.2"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8:27" ht="16" x14ac:dyDescent="0.2"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8:27" ht="16" x14ac:dyDescent="0.2"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8:27" ht="16" x14ac:dyDescent="0.2"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8:27" ht="16" x14ac:dyDescent="0.2"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8:27" ht="16" x14ac:dyDescent="0.2"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8:27" ht="16" x14ac:dyDescent="0.2"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8:27" ht="16" x14ac:dyDescent="0.2"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8:27" ht="16" x14ac:dyDescent="0.2"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8:27" ht="16" x14ac:dyDescent="0.2"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8:27" ht="16" x14ac:dyDescent="0.2"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8:27" ht="16" x14ac:dyDescent="0.2"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8:27" ht="16" x14ac:dyDescent="0.2"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8:27" ht="16" x14ac:dyDescent="0.2"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8:27" ht="16" x14ac:dyDescent="0.2"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8:27" ht="16" x14ac:dyDescent="0.2"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8:27" ht="16" x14ac:dyDescent="0.2"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8:27" ht="16" x14ac:dyDescent="0.2"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8:27" ht="16" x14ac:dyDescent="0.2"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8:27" ht="16" x14ac:dyDescent="0.2"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8:27" ht="16" x14ac:dyDescent="0.2"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8:27" ht="16" x14ac:dyDescent="0.2"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8:27" ht="16" x14ac:dyDescent="0.2"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8:27" ht="16" x14ac:dyDescent="0.2"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8:27" ht="16" x14ac:dyDescent="0.2"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8:27" ht="16" x14ac:dyDescent="0.2"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8:27" ht="16" x14ac:dyDescent="0.2"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8:27" ht="16" x14ac:dyDescent="0.2"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8:27" ht="16" x14ac:dyDescent="0.2"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8:27" ht="16" x14ac:dyDescent="0.2"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8:27" ht="16" x14ac:dyDescent="0.2"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8:27" ht="16" x14ac:dyDescent="0.2"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8:27" ht="16" x14ac:dyDescent="0.2"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8:27" ht="16" x14ac:dyDescent="0.2"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8:27" ht="16" x14ac:dyDescent="0.2"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8:27" ht="16" x14ac:dyDescent="0.2"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8:27" ht="16" x14ac:dyDescent="0.2"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8:27" ht="16" x14ac:dyDescent="0.2"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8:27" ht="16" x14ac:dyDescent="0.2"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8:27" ht="16" x14ac:dyDescent="0.2"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8:27" ht="16" x14ac:dyDescent="0.2"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8:27" ht="16" x14ac:dyDescent="0.2"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8:27" ht="16" x14ac:dyDescent="0.2"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8:27" ht="16" x14ac:dyDescent="0.2"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8:27" ht="16" x14ac:dyDescent="0.2"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8:27" ht="16" x14ac:dyDescent="0.2"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8:27" ht="16" x14ac:dyDescent="0.2"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8:27" ht="16" x14ac:dyDescent="0.2"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8:27" ht="16" x14ac:dyDescent="0.2"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8:27" ht="16" x14ac:dyDescent="0.2"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8:27" ht="16" x14ac:dyDescent="0.2"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8:27" ht="16" x14ac:dyDescent="0.2"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8:27" ht="16" x14ac:dyDescent="0.2"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8:27" ht="16" x14ac:dyDescent="0.2"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8:27" ht="16" x14ac:dyDescent="0.2"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8:27" ht="16" x14ac:dyDescent="0.2"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8:27" ht="16" x14ac:dyDescent="0.2"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8:27" ht="16" x14ac:dyDescent="0.2"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8:27" ht="16" x14ac:dyDescent="0.2"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8:27" ht="16" x14ac:dyDescent="0.2"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8:27" ht="16" x14ac:dyDescent="0.2"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8:27" ht="16" x14ac:dyDescent="0.2"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8:27" ht="16" x14ac:dyDescent="0.2"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8:27" ht="16" x14ac:dyDescent="0.2"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8:27" ht="16" x14ac:dyDescent="0.2"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8:27" ht="16" x14ac:dyDescent="0.2"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8:27" ht="16" x14ac:dyDescent="0.2"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8:27" ht="16" x14ac:dyDescent="0.2"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8:27" ht="16" x14ac:dyDescent="0.2"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8:27" ht="16" x14ac:dyDescent="0.2"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8:27" ht="16" x14ac:dyDescent="0.2"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8:27" ht="16" x14ac:dyDescent="0.2"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8:27" ht="16" x14ac:dyDescent="0.2"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8:27" ht="16" x14ac:dyDescent="0.2"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8:27" ht="16" x14ac:dyDescent="0.2"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8:27" ht="16" x14ac:dyDescent="0.2"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8:27" ht="16" x14ac:dyDescent="0.2"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8:27" ht="16" x14ac:dyDescent="0.2"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8:27" ht="16" x14ac:dyDescent="0.2"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8:27" ht="16" x14ac:dyDescent="0.2"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8:27" ht="16" x14ac:dyDescent="0.2"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8:27" ht="16" x14ac:dyDescent="0.2"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8:27" ht="16" x14ac:dyDescent="0.2"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8:27" ht="16" x14ac:dyDescent="0.2"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8:27" ht="16" x14ac:dyDescent="0.2"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8:27" ht="16" x14ac:dyDescent="0.2"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8:27" ht="16" x14ac:dyDescent="0.2"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8:27" ht="16" x14ac:dyDescent="0.2"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8:27" ht="16" x14ac:dyDescent="0.2"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8:27" ht="16" x14ac:dyDescent="0.2"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8:27" ht="16" x14ac:dyDescent="0.2"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8:27" ht="16" x14ac:dyDescent="0.2"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8:27" ht="16" x14ac:dyDescent="0.2"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8:27" ht="16" x14ac:dyDescent="0.2"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8:27" ht="16" x14ac:dyDescent="0.2"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8:27" ht="16" x14ac:dyDescent="0.2"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8:27" ht="16" x14ac:dyDescent="0.2"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8:27" ht="16" x14ac:dyDescent="0.2"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8:27" ht="16" x14ac:dyDescent="0.2"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8:27" ht="16" x14ac:dyDescent="0.2"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8:27" ht="16" x14ac:dyDescent="0.2"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8:27" ht="16" x14ac:dyDescent="0.2"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8:27" ht="16" x14ac:dyDescent="0.2"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8:27" ht="16" x14ac:dyDescent="0.2"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8:27" ht="16" x14ac:dyDescent="0.2"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8:27" ht="16" x14ac:dyDescent="0.2"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8:27" ht="16" x14ac:dyDescent="0.2"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8:27" ht="16" x14ac:dyDescent="0.2"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8:27" ht="16" x14ac:dyDescent="0.2"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8:27" ht="16" x14ac:dyDescent="0.2"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8:27" ht="16" x14ac:dyDescent="0.2"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8:27" ht="16" x14ac:dyDescent="0.2"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8:27" ht="16" x14ac:dyDescent="0.2"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8:27" ht="16" x14ac:dyDescent="0.2"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8:27" ht="16" x14ac:dyDescent="0.2"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8:27" ht="16" x14ac:dyDescent="0.2"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8:27" ht="16" x14ac:dyDescent="0.2"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8:27" ht="16" x14ac:dyDescent="0.2"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8:27" ht="16" x14ac:dyDescent="0.2"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8:27" ht="16" x14ac:dyDescent="0.2"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8:27" ht="16" x14ac:dyDescent="0.2"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8:27" ht="16" x14ac:dyDescent="0.2"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8:27" ht="16" x14ac:dyDescent="0.2"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8:27" ht="16" x14ac:dyDescent="0.2"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8:27" ht="16" x14ac:dyDescent="0.2"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8:27" ht="16" x14ac:dyDescent="0.2"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8:27" ht="16" x14ac:dyDescent="0.2"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8:27" ht="16" x14ac:dyDescent="0.2"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8:27" ht="16" x14ac:dyDescent="0.2"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8:27" ht="16" x14ac:dyDescent="0.2"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8:27" ht="16" x14ac:dyDescent="0.2"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8:27" ht="16" x14ac:dyDescent="0.2"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8:27" ht="16" x14ac:dyDescent="0.2"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8:27" ht="16" x14ac:dyDescent="0.2"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8:27" ht="16" x14ac:dyDescent="0.2"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8:27" ht="16" x14ac:dyDescent="0.2"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8:27" ht="16" x14ac:dyDescent="0.2"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8:27" ht="16" x14ac:dyDescent="0.2"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8:27" ht="16" x14ac:dyDescent="0.2"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8:27" ht="16" x14ac:dyDescent="0.2"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8:27" ht="16" x14ac:dyDescent="0.2"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8:27" ht="16" x14ac:dyDescent="0.2"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8:27" ht="16" x14ac:dyDescent="0.2"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8:27" ht="16" x14ac:dyDescent="0.2"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8:27" ht="16" x14ac:dyDescent="0.2"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8:27" ht="16" x14ac:dyDescent="0.2"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8:27" ht="16" x14ac:dyDescent="0.2"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8:27" ht="16" x14ac:dyDescent="0.2"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8:27" ht="16" x14ac:dyDescent="0.2"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8:27" ht="16" x14ac:dyDescent="0.2"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8:27" ht="16" x14ac:dyDescent="0.2"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8:27" ht="16" x14ac:dyDescent="0.2"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8:27" ht="16" x14ac:dyDescent="0.2"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8:27" ht="16" x14ac:dyDescent="0.2"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8:27" ht="16" x14ac:dyDescent="0.2"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8:27" ht="16" x14ac:dyDescent="0.2"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8:27" ht="16" x14ac:dyDescent="0.2"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8:27" ht="16" x14ac:dyDescent="0.2"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8:27" ht="16" x14ac:dyDescent="0.2"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8:27" ht="16" x14ac:dyDescent="0.2"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8:27" ht="16" x14ac:dyDescent="0.2"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8:27" ht="16" x14ac:dyDescent="0.2"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8:27" ht="16" x14ac:dyDescent="0.2"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8:27" ht="16" x14ac:dyDescent="0.2"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8:27" ht="16" x14ac:dyDescent="0.2"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8:27" ht="16" x14ac:dyDescent="0.2"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8:27" ht="16" x14ac:dyDescent="0.2"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8:27" ht="16" x14ac:dyDescent="0.2"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8:27" ht="16" x14ac:dyDescent="0.2"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8:27" ht="16" x14ac:dyDescent="0.2"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8:27" ht="16" x14ac:dyDescent="0.2"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8:27" ht="16" x14ac:dyDescent="0.2"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8:27" ht="16" x14ac:dyDescent="0.2"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8:27" ht="16" x14ac:dyDescent="0.2"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8:27" ht="16" x14ac:dyDescent="0.2"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8:27" ht="16" x14ac:dyDescent="0.2"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8:27" ht="16" x14ac:dyDescent="0.2"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8:27" ht="16" x14ac:dyDescent="0.2"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8:27" ht="16" x14ac:dyDescent="0.2"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8:27" ht="16" x14ac:dyDescent="0.2"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8:27" ht="16" x14ac:dyDescent="0.2"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8:27" ht="16" x14ac:dyDescent="0.2"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8:27" ht="16" x14ac:dyDescent="0.2"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8:27" ht="16" x14ac:dyDescent="0.2"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8:27" ht="16" x14ac:dyDescent="0.2"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8:27" ht="16" x14ac:dyDescent="0.2"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8:27" ht="16" x14ac:dyDescent="0.2"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8:27" ht="16" x14ac:dyDescent="0.2"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8:27" ht="16" x14ac:dyDescent="0.2"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8:27" ht="16" x14ac:dyDescent="0.2"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8:27" ht="16" x14ac:dyDescent="0.2"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8:27" ht="16" x14ac:dyDescent="0.2"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8:27" ht="16" x14ac:dyDescent="0.2"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8:27" ht="16" x14ac:dyDescent="0.2"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8:27" ht="16" x14ac:dyDescent="0.2"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8:27" ht="16" x14ac:dyDescent="0.2"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8:27" ht="16" x14ac:dyDescent="0.2"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8:27" ht="16" x14ac:dyDescent="0.2"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8:27" ht="16" x14ac:dyDescent="0.2"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8:27" ht="16" x14ac:dyDescent="0.2"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8:27" ht="16" x14ac:dyDescent="0.2"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8:27" ht="16" x14ac:dyDescent="0.2"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8:27" ht="16" x14ac:dyDescent="0.2"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8:27" ht="16" x14ac:dyDescent="0.2"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8:27" ht="16" x14ac:dyDescent="0.2"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8:27" ht="16" x14ac:dyDescent="0.2"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8:27" ht="16" x14ac:dyDescent="0.2"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8:27" ht="16" x14ac:dyDescent="0.2"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8:27" ht="16" x14ac:dyDescent="0.2"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8:27" ht="16" x14ac:dyDescent="0.2"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8:27" ht="16" x14ac:dyDescent="0.2"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8:27" ht="16" x14ac:dyDescent="0.2"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8:27" ht="16" x14ac:dyDescent="0.2"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8:27" ht="16" x14ac:dyDescent="0.2"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8:27" ht="16" x14ac:dyDescent="0.2"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8:27" ht="16" x14ac:dyDescent="0.2"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8:27" ht="16" x14ac:dyDescent="0.2"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8:27" ht="16" x14ac:dyDescent="0.2"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8:27" ht="16" x14ac:dyDescent="0.2"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8:27" ht="16" x14ac:dyDescent="0.2"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8:27" ht="16" x14ac:dyDescent="0.2"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8:27" ht="16" x14ac:dyDescent="0.2"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8:27" ht="16" x14ac:dyDescent="0.2"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8:27" ht="16" x14ac:dyDescent="0.2"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8:27" ht="16" x14ac:dyDescent="0.2"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8:27" ht="16" x14ac:dyDescent="0.2"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8:27" ht="16" x14ac:dyDescent="0.2"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8:27" ht="16" x14ac:dyDescent="0.2"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8:27" ht="16" x14ac:dyDescent="0.2"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8:27" ht="16" x14ac:dyDescent="0.2"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8:27" ht="16" x14ac:dyDescent="0.2"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8:27" ht="16" x14ac:dyDescent="0.2"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8:27" ht="16" x14ac:dyDescent="0.2"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8:27" ht="16" x14ac:dyDescent="0.2"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8:27" ht="16" x14ac:dyDescent="0.2"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8:27" ht="16" x14ac:dyDescent="0.2"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8:27" ht="16" x14ac:dyDescent="0.2"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8:27" ht="16" x14ac:dyDescent="0.2"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8:27" ht="16" x14ac:dyDescent="0.2"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8:27" ht="16" x14ac:dyDescent="0.2"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8:27" ht="16" x14ac:dyDescent="0.2"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8:27" ht="16" x14ac:dyDescent="0.2"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8:27" ht="16" x14ac:dyDescent="0.2"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8:27" ht="16" x14ac:dyDescent="0.2"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8:27" ht="16" x14ac:dyDescent="0.2"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8:27" ht="16" x14ac:dyDescent="0.2"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8:27" ht="16" x14ac:dyDescent="0.2"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8:27" ht="16" x14ac:dyDescent="0.2"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8:27" ht="16" x14ac:dyDescent="0.2"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8:27" ht="16" x14ac:dyDescent="0.2"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8:27" ht="16" x14ac:dyDescent="0.2"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8:27" ht="16" x14ac:dyDescent="0.2"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8:27" ht="16" x14ac:dyDescent="0.2"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8:27" ht="16" x14ac:dyDescent="0.2"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8:27" ht="16" x14ac:dyDescent="0.2"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8:27" ht="16" x14ac:dyDescent="0.2"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8:27" ht="16" x14ac:dyDescent="0.2"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8:27" ht="16" x14ac:dyDescent="0.2"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8:27" ht="16" x14ac:dyDescent="0.2"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8:27" ht="16" x14ac:dyDescent="0.2"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8:27" ht="16" x14ac:dyDescent="0.2"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8:27" ht="16" x14ac:dyDescent="0.2"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8:27" ht="16" x14ac:dyDescent="0.2"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8:27" ht="16" x14ac:dyDescent="0.2"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8:27" ht="16" x14ac:dyDescent="0.2"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8:27" ht="16" x14ac:dyDescent="0.2"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8:27" ht="16" x14ac:dyDescent="0.2"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8:27" ht="16" x14ac:dyDescent="0.2"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8:27" ht="16" x14ac:dyDescent="0.2"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8:27" ht="16" x14ac:dyDescent="0.2"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8:27" ht="16" x14ac:dyDescent="0.2"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8:27" ht="16" x14ac:dyDescent="0.2"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8:27" ht="16" x14ac:dyDescent="0.2"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8:27" ht="16" x14ac:dyDescent="0.2"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8:27" ht="16" x14ac:dyDescent="0.2"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8:27" ht="16" x14ac:dyDescent="0.2"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8:27" ht="16" x14ac:dyDescent="0.2"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8:27" ht="16" x14ac:dyDescent="0.2"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8:27" ht="16" x14ac:dyDescent="0.2"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8:27" ht="16" x14ac:dyDescent="0.2"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8:27" ht="16" x14ac:dyDescent="0.2"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8:27" ht="16" x14ac:dyDescent="0.2"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8:27" ht="16" x14ac:dyDescent="0.2"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8:27" ht="16" x14ac:dyDescent="0.2"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8:27" ht="16" x14ac:dyDescent="0.2"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8:27" ht="16" x14ac:dyDescent="0.2"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8:27" ht="16" x14ac:dyDescent="0.2"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8:27" ht="16" x14ac:dyDescent="0.2"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8:27" ht="16" x14ac:dyDescent="0.2"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8:27" ht="16" x14ac:dyDescent="0.2"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8:27" ht="16" x14ac:dyDescent="0.2"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8:27" ht="16" x14ac:dyDescent="0.2"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8:27" ht="16" x14ac:dyDescent="0.2"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8:27" ht="16" x14ac:dyDescent="0.2"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8:27" ht="16" x14ac:dyDescent="0.2"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8:27" ht="16" x14ac:dyDescent="0.2"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8:27" ht="16" x14ac:dyDescent="0.2"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8:27" ht="16" x14ac:dyDescent="0.2"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8:27" ht="16" x14ac:dyDescent="0.2"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8:27" ht="16" x14ac:dyDescent="0.2"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8:27" ht="16" x14ac:dyDescent="0.2"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8:27" ht="16" x14ac:dyDescent="0.2"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8:27" ht="16" x14ac:dyDescent="0.2"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8:27" ht="16" x14ac:dyDescent="0.2"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8:27" ht="16" x14ac:dyDescent="0.2"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8:27" ht="16" x14ac:dyDescent="0.2"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8:27" ht="16" x14ac:dyDescent="0.2"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8:27" ht="16" x14ac:dyDescent="0.2"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8:27" ht="16" x14ac:dyDescent="0.2"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8:27" ht="16" x14ac:dyDescent="0.2"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8:27" ht="16" x14ac:dyDescent="0.2"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8:27" ht="16" x14ac:dyDescent="0.2"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8:27" ht="16" x14ac:dyDescent="0.2"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8:27" ht="16" x14ac:dyDescent="0.2"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8:27" ht="16" x14ac:dyDescent="0.2"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8:27" ht="16" x14ac:dyDescent="0.2"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8:27" ht="16" x14ac:dyDescent="0.2"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8:27" ht="16" x14ac:dyDescent="0.2"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8:27" ht="16" x14ac:dyDescent="0.2"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8:27" ht="16" x14ac:dyDescent="0.2"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8:27" ht="16" x14ac:dyDescent="0.2"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8:27" ht="16" x14ac:dyDescent="0.2"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8:27" ht="16" x14ac:dyDescent="0.2"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8:27" ht="16" x14ac:dyDescent="0.2"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8:27" ht="16" x14ac:dyDescent="0.2"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8:27" ht="16" x14ac:dyDescent="0.2"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8:27" ht="16" x14ac:dyDescent="0.2"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8:27" ht="16" x14ac:dyDescent="0.2"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8:27" ht="16" x14ac:dyDescent="0.2"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8:27" ht="16" x14ac:dyDescent="0.2"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8:27" ht="16" x14ac:dyDescent="0.2"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8:27" ht="16" x14ac:dyDescent="0.2"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8:27" ht="16" x14ac:dyDescent="0.2"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8:27" ht="16" x14ac:dyDescent="0.2"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8:27" ht="16" x14ac:dyDescent="0.2"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8:27" ht="16" x14ac:dyDescent="0.2"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8:27" ht="16" x14ac:dyDescent="0.2"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8:27" ht="16" x14ac:dyDescent="0.2"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8:27" ht="16" x14ac:dyDescent="0.2"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8:27" ht="16" x14ac:dyDescent="0.2"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8:27" ht="16" x14ac:dyDescent="0.2"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8:27" ht="16" x14ac:dyDescent="0.2"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8:27" ht="16" x14ac:dyDescent="0.2"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8:27" ht="16" x14ac:dyDescent="0.2"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8:27" ht="16" x14ac:dyDescent="0.2"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8:27" ht="16" x14ac:dyDescent="0.2"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8:27" ht="16" x14ac:dyDescent="0.2"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8:27" ht="16" x14ac:dyDescent="0.2"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8:27" ht="16" x14ac:dyDescent="0.2"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8:27" ht="16" x14ac:dyDescent="0.2"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8:27" ht="16" x14ac:dyDescent="0.2"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8:27" ht="16" x14ac:dyDescent="0.2"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8:27" ht="16" x14ac:dyDescent="0.2"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8:27" ht="16" x14ac:dyDescent="0.2"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8:27" ht="16" x14ac:dyDescent="0.2"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8:27" ht="16" x14ac:dyDescent="0.2"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8:27" ht="16" x14ac:dyDescent="0.2"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8:27" ht="16" x14ac:dyDescent="0.2"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8:27" ht="16" x14ac:dyDescent="0.2"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8:27" ht="16" x14ac:dyDescent="0.2"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8:27" ht="16" x14ac:dyDescent="0.2"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8:27" ht="16" x14ac:dyDescent="0.2"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8:27" ht="16" x14ac:dyDescent="0.2"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8:27" ht="16" x14ac:dyDescent="0.2"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8:27" ht="16" x14ac:dyDescent="0.2"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8:27" ht="16" x14ac:dyDescent="0.2"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8:27" ht="16" x14ac:dyDescent="0.2"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8:27" ht="16" x14ac:dyDescent="0.2"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8:27" ht="16" x14ac:dyDescent="0.2"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8:27" ht="16" x14ac:dyDescent="0.2"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8:27" ht="16" x14ac:dyDescent="0.2"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8:27" ht="16" x14ac:dyDescent="0.2"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8:27" ht="16" x14ac:dyDescent="0.2"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8:27" ht="16" x14ac:dyDescent="0.2"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8:27" ht="16" x14ac:dyDescent="0.2"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8:27" ht="16" x14ac:dyDescent="0.2"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8:27" ht="16" x14ac:dyDescent="0.2"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8:27" ht="16" x14ac:dyDescent="0.2"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8:27" ht="16" x14ac:dyDescent="0.2"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8:27" ht="16" x14ac:dyDescent="0.2"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8:27" ht="16" x14ac:dyDescent="0.2"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8:27" ht="16" x14ac:dyDescent="0.2"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8:27" ht="16" x14ac:dyDescent="0.2"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8:27" ht="16" x14ac:dyDescent="0.2"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8:27" ht="16" x14ac:dyDescent="0.2"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8:27" ht="16" x14ac:dyDescent="0.2"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8:27" ht="16" x14ac:dyDescent="0.2"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8:27" ht="16" x14ac:dyDescent="0.2"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8:27" ht="16" x14ac:dyDescent="0.2"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8:27" ht="16" x14ac:dyDescent="0.2"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8:27" ht="16" x14ac:dyDescent="0.2"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8:27" ht="16" x14ac:dyDescent="0.2"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8:27" ht="16" x14ac:dyDescent="0.2"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8:27" ht="16" x14ac:dyDescent="0.2"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8:27" ht="16" x14ac:dyDescent="0.2"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8:27" ht="16" x14ac:dyDescent="0.2"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8:27" ht="16" x14ac:dyDescent="0.2"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8:27" ht="16" x14ac:dyDescent="0.2"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8:27" ht="16" x14ac:dyDescent="0.2"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8:27" ht="16" x14ac:dyDescent="0.2"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8:27" ht="16" x14ac:dyDescent="0.2"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8:27" ht="16" x14ac:dyDescent="0.2"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8:27" ht="16" x14ac:dyDescent="0.2"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8:27" ht="16" x14ac:dyDescent="0.2"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8:27" ht="16" x14ac:dyDescent="0.2"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8:27" ht="16" x14ac:dyDescent="0.2"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8:27" ht="16" x14ac:dyDescent="0.2"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8:27" ht="16" x14ac:dyDescent="0.2"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8:27" ht="16" x14ac:dyDescent="0.2"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8:27" ht="16" x14ac:dyDescent="0.2"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8:27" ht="16" x14ac:dyDescent="0.2"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8:27" ht="16" x14ac:dyDescent="0.2"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8:27" ht="16" x14ac:dyDescent="0.2"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8:27" ht="16" x14ac:dyDescent="0.2"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8:27" ht="16" x14ac:dyDescent="0.2"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8:27" ht="16" x14ac:dyDescent="0.2"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8:27" ht="16" x14ac:dyDescent="0.2"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8:27" ht="16" x14ac:dyDescent="0.2"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8:27" ht="16" x14ac:dyDescent="0.2"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8:27" ht="16" x14ac:dyDescent="0.2"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8:27" ht="16" x14ac:dyDescent="0.2"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8:27" ht="16" x14ac:dyDescent="0.2"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8:27" ht="16" x14ac:dyDescent="0.2"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8:27" ht="16" x14ac:dyDescent="0.2"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8:27" ht="16" x14ac:dyDescent="0.2"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8:27" ht="16" x14ac:dyDescent="0.2"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8:27" ht="16" x14ac:dyDescent="0.2"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8:27" ht="16" x14ac:dyDescent="0.2"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8:27" ht="16" x14ac:dyDescent="0.2"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8:27" ht="16" x14ac:dyDescent="0.2"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8:27" ht="16" x14ac:dyDescent="0.2"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8:27" ht="16" x14ac:dyDescent="0.2"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8:27" ht="16" x14ac:dyDescent="0.2"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8:27" ht="16" x14ac:dyDescent="0.2"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8:27" ht="16" x14ac:dyDescent="0.2"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8:27" ht="16" x14ac:dyDescent="0.2"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8:27" ht="16" x14ac:dyDescent="0.2"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8:27" ht="16" x14ac:dyDescent="0.2"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8:27" ht="16" x14ac:dyDescent="0.2"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8:27" ht="16" x14ac:dyDescent="0.2"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8:27" ht="16" x14ac:dyDescent="0.2"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8:27" ht="16" x14ac:dyDescent="0.2"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8:27" ht="16" x14ac:dyDescent="0.2"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8:27" ht="16" x14ac:dyDescent="0.2"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8:27" ht="16" x14ac:dyDescent="0.2"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8:27" ht="16" x14ac:dyDescent="0.2"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8:27" ht="16" x14ac:dyDescent="0.2"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8:27" ht="16" x14ac:dyDescent="0.2"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8:27" ht="16" x14ac:dyDescent="0.2"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8:27" ht="16" x14ac:dyDescent="0.2"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8:27" ht="16" x14ac:dyDescent="0.2"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8:27" ht="16" x14ac:dyDescent="0.2"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8:27" ht="16" x14ac:dyDescent="0.2"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8:27" ht="16" x14ac:dyDescent="0.2"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8:27" ht="16" x14ac:dyDescent="0.2"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8:27" ht="16" x14ac:dyDescent="0.2"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8:27" ht="16" x14ac:dyDescent="0.2"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8:27" ht="16" x14ac:dyDescent="0.2"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8:27" ht="16" x14ac:dyDescent="0.2"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8:27" ht="16" x14ac:dyDescent="0.2"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8:27" ht="16" x14ac:dyDescent="0.2"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8:27" ht="16" x14ac:dyDescent="0.2"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8:27" ht="16" x14ac:dyDescent="0.2"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8:27" ht="16" x14ac:dyDescent="0.2"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8:27" ht="16" x14ac:dyDescent="0.2"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8:27" ht="16" x14ac:dyDescent="0.2"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8:27" ht="16" x14ac:dyDescent="0.2"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8:27" ht="16" x14ac:dyDescent="0.2"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8:27" ht="16" x14ac:dyDescent="0.2"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8:27" ht="16" x14ac:dyDescent="0.2"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8:27" ht="16" x14ac:dyDescent="0.2"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8:27" ht="16" x14ac:dyDescent="0.2"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8:27" ht="16" x14ac:dyDescent="0.2"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8:27" ht="16" x14ac:dyDescent="0.2"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8:27" ht="16" x14ac:dyDescent="0.2"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8:27" ht="16" x14ac:dyDescent="0.2"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8:27" ht="16" x14ac:dyDescent="0.2"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8:27" ht="16" x14ac:dyDescent="0.2"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8:27" ht="16" x14ac:dyDescent="0.2"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8:27" ht="16" x14ac:dyDescent="0.2"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8:27" ht="16" x14ac:dyDescent="0.2"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8:27" ht="16" x14ac:dyDescent="0.2"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8:27" ht="16" x14ac:dyDescent="0.2"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8:27" ht="16" x14ac:dyDescent="0.2"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8:27" ht="16" x14ac:dyDescent="0.2"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8:27" ht="16" x14ac:dyDescent="0.2"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8:27" ht="16" x14ac:dyDescent="0.2"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8:27" ht="16" x14ac:dyDescent="0.2"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8:27" ht="16" x14ac:dyDescent="0.2"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8:27" ht="16" x14ac:dyDescent="0.2"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8:27" ht="16" x14ac:dyDescent="0.2"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8:27" ht="16" x14ac:dyDescent="0.2"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8:27" ht="16" x14ac:dyDescent="0.2"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8:27" ht="16" x14ac:dyDescent="0.2"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8:27" ht="16" x14ac:dyDescent="0.2"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8:27" ht="16" x14ac:dyDescent="0.2"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8:27" ht="16" x14ac:dyDescent="0.2"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8:27" ht="16" x14ac:dyDescent="0.2"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8:27" ht="16" x14ac:dyDescent="0.2"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8:27" ht="16" x14ac:dyDescent="0.2"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8:27" ht="16" x14ac:dyDescent="0.2"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8:27" ht="16" x14ac:dyDescent="0.2"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8:27" ht="16" x14ac:dyDescent="0.2"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8:27" ht="16" x14ac:dyDescent="0.2"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8:27" ht="16" x14ac:dyDescent="0.2"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8:27" ht="16" x14ac:dyDescent="0.2"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8:27" ht="16" x14ac:dyDescent="0.2"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8:27" ht="16" x14ac:dyDescent="0.2"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8:27" ht="16" x14ac:dyDescent="0.2"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8:27" ht="16" x14ac:dyDescent="0.2"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8:27" ht="16" x14ac:dyDescent="0.2"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8:27" ht="16" x14ac:dyDescent="0.2"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8:27" ht="16" x14ac:dyDescent="0.2"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8:27" ht="16" x14ac:dyDescent="0.2"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8:27" ht="16" x14ac:dyDescent="0.2"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8:27" ht="16" x14ac:dyDescent="0.2"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8:27" ht="16" x14ac:dyDescent="0.2"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8:27" ht="16" x14ac:dyDescent="0.2"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8:27" ht="16" x14ac:dyDescent="0.2"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8:27" ht="16" x14ac:dyDescent="0.2"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8:27" ht="16" x14ac:dyDescent="0.2"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8:27" ht="16" x14ac:dyDescent="0.2"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8:27" ht="16" x14ac:dyDescent="0.2"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8:27" ht="16" x14ac:dyDescent="0.2"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8:27" ht="16" x14ac:dyDescent="0.2"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8:27" ht="16" x14ac:dyDescent="0.2"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8:27" ht="16" x14ac:dyDescent="0.2"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8:27" ht="16" x14ac:dyDescent="0.2"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8:27" ht="16" x14ac:dyDescent="0.2"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8:27" ht="16" x14ac:dyDescent="0.2"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8:27" ht="16" x14ac:dyDescent="0.2"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8:27" ht="16" x14ac:dyDescent="0.2"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8:27" ht="16" x14ac:dyDescent="0.2"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8:27" ht="16" x14ac:dyDescent="0.2"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8:27" ht="16" x14ac:dyDescent="0.2"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8:27" ht="16" x14ac:dyDescent="0.2"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8:27" ht="16" x14ac:dyDescent="0.2"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8:27" ht="16" x14ac:dyDescent="0.2"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8:27" ht="16" x14ac:dyDescent="0.2"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8:27" ht="16" x14ac:dyDescent="0.2"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8:27" ht="16" x14ac:dyDescent="0.2"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8:27" ht="16" x14ac:dyDescent="0.2"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8:27" ht="16" x14ac:dyDescent="0.2"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8:27" ht="16" x14ac:dyDescent="0.2"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8:27" ht="16" x14ac:dyDescent="0.2"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8:27" ht="16" x14ac:dyDescent="0.2"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8:27" ht="16" x14ac:dyDescent="0.2"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8:27" ht="16" x14ac:dyDescent="0.2"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8:27" ht="16" x14ac:dyDescent="0.2"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8:27" ht="16" x14ac:dyDescent="0.2"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8:27" ht="16" x14ac:dyDescent="0.2"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8:27" ht="16" x14ac:dyDescent="0.2"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8:27" ht="16" x14ac:dyDescent="0.2"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8:27" ht="16" x14ac:dyDescent="0.2"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8:27" ht="16" x14ac:dyDescent="0.2"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8:27" ht="16" x14ac:dyDescent="0.2"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8:27" ht="16" x14ac:dyDescent="0.2"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8:27" ht="16" x14ac:dyDescent="0.2"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8:27" ht="16" x14ac:dyDescent="0.2"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8:27" ht="16" x14ac:dyDescent="0.2"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8:27" ht="16" x14ac:dyDescent="0.2"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8:27" ht="16" x14ac:dyDescent="0.2"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8:27" ht="16" x14ac:dyDescent="0.2"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8:27" ht="16" x14ac:dyDescent="0.2"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8:27" ht="16" x14ac:dyDescent="0.2"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8:27" ht="16" x14ac:dyDescent="0.2"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8:27" ht="16" x14ac:dyDescent="0.2"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8:27" ht="16" x14ac:dyDescent="0.2"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8:27" ht="16" x14ac:dyDescent="0.2"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8:27" ht="16" x14ac:dyDescent="0.2"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8:27" ht="16" x14ac:dyDescent="0.2"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8:27" ht="16" x14ac:dyDescent="0.2"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8:27" ht="16" x14ac:dyDescent="0.2"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8:27" ht="16" x14ac:dyDescent="0.2"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8:27" ht="16" x14ac:dyDescent="0.2"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8:27" ht="16" x14ac:dyDescent="0.2"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8:27" ht="16" x14ac:dyDescent="0.2"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8:27" ht="16" x14ac:dyDescent="0.2"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8:27" ht="16" x14ac:dyDescent="0.2"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8:27" ht="16" x14ac:dyDescent="0.2"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8:27" ht="16" x14ac:dyDescent="0.2"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8:27" ht="16" x14ac:dyDescent="0.2"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8:27" ht="16" x14ac:dyDescent="0.2"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8:27" ht="16" x14ac:dyDescent="0.2"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8:27" ht="16" x14ac:dyDescent="0.2"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8:27" ht="16" x14ac:dyDescent="0.2"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8:27" ht="16" x14ac:dyDescent="0.2"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8:27" ht="16" x14ac:dyDescent="0.2"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8:27" ht="16" x14ac:dyDescent="0.2"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8:27" ht="16" x14ac:dyDescent="0.2"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8:27" ht="16" x14ac:dyDescent="0.2"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8:27" ht="16" x14ac:dyDescent="0.2"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8:27" ht="16" x14ac:dyDescent="0.2"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8:27" ht="16" x14ac:dyDescent="0.2"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8:27" ht="16" x14ac:dyDescent="0.2"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8:27" ht="16" x14ac:dyDescent="0.2"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8:27" ht="16" x14ac:dyDescent="0.2"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8:27" ht="16" x14ac:dyDescent="0.2"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8:27" ht="16" x14ac:dyDescent="0.2"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8:27" ht="16" x14ac:dyDescent="0.2"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8:27" ht="16" x14ac:dyDescent="0.2"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8:27" ht="16" x14ac:dyDescent="0.2"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8:27" ht="16" x14ac:dyDescent="0.2"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8:27" ht="16" x14ac:dyDescent="0.2"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8:27" ht="16" x14ac:dyDescent="0.2"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8:27" ht="16" x14ac:dyDescent="0.2"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8:27" ht="16" x14ac:dyDescent="0.2"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8:27" ht="16" x14ac:dyDescent="0.2"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8:27" ht="16" x14ac:dyDescent="0.2"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8:27" ht="16" x14ac:dyDescent="0.2"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8:27" ht="16" x14ac:dyDescent="0.2"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8:27" ht="16" x14ac:dyDescent="0.2"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8:27" ht="16" x14ac:dyDescent="0.2"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8:27" ht="16" x14ac:dyDescent="0.2"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8:27" ht="16" x14ac:dyDescent="0.2"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8:27" ht="16" x14ac:dyDescent="0.2"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8:27" ht="16" x14ac:dyDescent="0.2"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8:27" ht="16" x14ac:dyDescent="0.2"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8:27" ht="16" x14ac:dyDescent="0.2"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8:27" ht="16" x14ac:dyDescent="0.2"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8:27" ht="16" x14ac:dyDescent="0.2"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8:27" ht="16" x14ac:dyDescent="0.2"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8:27" ht="16" x14ac:dyDescent="0.2"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8:27" ht="16" x14ac:dyDescent="0.2"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8:27" ht="16" x14ac:dyDescent="0.2"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8:27" ht="16" x14ac:dyDescent="0.2"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8:27" ht="16" x14ac:dyDescent="0.2"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8:27" ht="16" x14ac:dyDescent="0.2"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8:27" ht="16" x14ac:dyDescent="0.2"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8:27" ht="16" x14ac:dyDescent="0.2"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8:27" ht="16" x14ac:dyDescent="0.2"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8:27" ht="16" x14ac:dyDescent="0.2"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8:27" ht="16" x14ac:dyDescent="0.2"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8:27" ht="16" x14ac:dyDescent="0.2"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8:27" ht="16" x14ac:dyDescent="0.2"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8:27" ht="16" x14ac:dyDescent="0.2"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8:27" ht="16" x14ac:dyDescent="0.2"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8:27" ht="16" x14ac:dyDescent="0.2"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8:27" ht="16" x14ac:dyDescent="0.2"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8:27" ht="16" x14ac:dyDescent="0.2"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8:27" ht="16" x14ac:dyDescent="0.2"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8:27" ht="16" x14ac:dyDescent="0.2"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8:27" ht="16" x14ac:dyDescent="0.2"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8:27" ht="16" x14ac:dyDescent="0.2"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8:27" ht="16" x14ac:dyDescent="0.2"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8:27" ht="16" x14ac:dyDescent="0.2"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8:27" ht="16" x14ac:dyDescent="0.2"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8:27" ht="16" x14ac:dyDescent="0.2"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8:27" ht="16" x14ac:dyDescent="0.2"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8:27" ht="16" x14ac:dyDescent="0.2"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8:27" ht="16" x14ac:dyDescent="0.2"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8:27" ht="16" x14ac:dyDescent="0.2"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8:27" ht="16" x14ac:dyDescent="0.2"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8:27" ht="16" x14ac:dyDescent="0.2"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8:27" ht="16" x14ac:dyDescent="0.2"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8:27" ht="16" x14ac:dyDescent="0.2"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8:27" ht="16" x14ac:dyDescent="0.2"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8:27" ht="16" x14ac:dyDescent="0.2"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8:27" ht="16" x14ac:dyDescent="0.2"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8:27" ht="16" x14ac:dyDescent="0.2"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8:27" ht="16" x14ac:dyDescent="0.2"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8:27" ht="16" x14ac:dyDescent="0.2"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8:27" ht="16" x14ac:dyDescent="0.2"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8:27" ht="16" x14ac:dyDescent="0.2"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8:27" ht="16" x14ac:dyDescent="0.2"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8:27" ht="16" x14ac:dyDescent="0.2"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8:27" ht="16" x14ac:dyDescent="0.2"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8:27" ht="16" x14ac:dyDescent="0.2"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8:27" ht="16" x14ac:dyDescent="0.2"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8:27" ht="16" x14ac:dyDescent="0.2"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8:27" ht="16" x14ac:dyDescent="0.2"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8:27" ht="16" x14ac:dyDescent="0.2"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8:27" ht="16" x14ac:dyDescent="0.2"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8:27" ht="16" x14ac:dyDescent="0.2"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8:27" ht="16" x14ac:dyDescent="0.2"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8:27" ht="16" x14ac:dyDescent="0.2"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8:27" ht="16" x14ac:dyDescent="0.2"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8:27" ht="16" x14ac:dyDescent="0.2"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8:27" ht="16" x14ac:dyDescent="0.2"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8:27" ht="16" x14ac:dyDescent="0.2"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8:27" ht="16" x14ac:dyDescent="0.2"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8:27" ht="16" x14ac:dyDescent="0.2"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8:27" ht="16" x14ac:dyDescent="0.2"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8:27" ht="16" x14ac:dyDescent="0.2"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8:27" ht="16" x14ac:dyDescent="0.2"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8:27" ht="16" x14ac:dyDescent="0.2"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8:27" ht="16" x14ac:dyDescent="0.2"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8:27" ht="16" x14ac:dyDescent="0.2"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8:27" ht="16" x14ac:dyDescent="0.2"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8:27" ht="16" x14ac:dyDescent="0.2"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8:27" ht="16" x14ac:dyDescent="0.2"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8:27" ht="16" x14ac:dyDescent="0.2"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8:27" ht="16" x14ac:dyDescent="0.2"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8:27" ht="16" x14ac:dyDescent="0.2"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8:27" ht="16" x14ac:dyDescent="0.2"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8:27" ht="16" x14ac:dyDescent="0.2"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8:27" ht="16" x14ac:dyDescent="0.2"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8:27" ht="16" x14ac:dyDescent="0.2"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8:27" ht="16" x14ac:dyDescent="0.2"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8:27" ht="16" x14ac:dyDescent="0.2"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8:27" ht="16" x14ac:dyDescent="0.2"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8:27" ht="16" x14ac:dyDescent="0.2"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8:27" ht="16" x14ac:dyDescent="0.2"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8:27" ht="16" x14ac:dyDescent="0.2"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8:27" ht="16" x14ac:dyDescent="0.2"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8:27" ht="16" x14ac:dyDescent="0.2"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8:27" ht="16" x14ac:dyDescent="0.2"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8:27" ht="16" x14ac:dyDescent="0.2"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8:27" ht="16" x14ac:dyDescent="0.2"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8:27" ht="16" x14ac:dyDescent="0.2"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8:27" ht="16" x14ac:dyDescent="0.2"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8:27" ht="16" x14ac:dyDescent="0.2"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8:27" ht="16" x14ac:dyDescent="0.2"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8:27" ht="16" x14ac:dyDescent="0.2"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8:27" ht="16" x14ac:dyDescent="0.2"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8:27" ht="16" x14ac:dyDescent="0.2"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8:27" ht="16" x14ac:dyDescent="0.2"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8:27" ht="16" x14ac:dyDescent="0.2"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8:27" ht="16" x14ac:dyDescent="0.2"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8:27" ht="16" x14ac:dyDescent="0.2"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8:27" ht="16" x14ac:dyDescent="0.2"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8:27" ht="16" x14ac:dyDescent="0.2"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8:27" ht="16" x14ac:dyDescent="0.2"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8:27" ht="16" x14ac:dyDescent="0.2"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8:27" ht="16" x14ac:dyDescent="0.2"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8:27" ht="16" x14ac:dyDescent="0.2"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8:27" ht="16" x14ac:dyDescent="0.2"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8:27" ht="16" x14ac:dyDescent="0.2"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8:27" ht="16" x14ac:dyDescent="0.2"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8:27" ht="16" x14ac:dyDescent="0.2"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8:27" ht="16" x14ac:dyDescent="0.2"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8:27" ht="16" x14ac:dyDescent="0.2"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8:27" ht="16" x14ac:dyDescent="0.2"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8:27" ht="16" x14ac:dyDescent="0.2"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8:27" ht="16" x14ac:dyDescent="0.2"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8:27" ht="16" x14ac:dyDescent="0.2"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8:27" ht="16" x14ac:dyDescent="0.2"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8:27" ht="16" x14ac:dyDescent="0.2"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8:27" ht="16" x14ac:dyDescent="0.2"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8:27" ht="16" x14ac:dyDescent="0.2"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8:27" ht="16" x14ac:dyDescent="0.2"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8:27" ht="16" x14ac:dyDescent="0.2"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8:27" ht="16" x14ac:dyDescent="0.2"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8:27" ht="16" x14ac:dyDescent="0.2"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8:27" ht="16" x14ac:dyDescent="0.2"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8:27" ht="16" x14ac:dyDescent="0.2"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8:27" ht="16" x14ac:dyDescent="0.2"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8:27" ht="16" x14ac:dyDescent="0.2"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8:27" ht="16" x14ac:dyDescent="0.2"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8:27" ht="16" x14ac:dyDescent="0.2"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8:27" ht="16" x14ac:dyDescent="0.2"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8:27" ht="16" x14ac:dyDescent="0.2"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8:27" ht="16" x14ac:dyDescent="0.2"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8:27" ht="16" x14ac:dyDescent="0.2"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8:27" ht="16" x14ac:dyDescent="0.2"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8:27" ht="16" x14ac:dyDescent="0.2"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8:27" ht="16" x14ac:dyDescent="0.2"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8:27" ht="16" x14ac:dyDescent="0.2"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8:27" ht="16" x14ac:dyDescent="0.2"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8:27" ht="16" x14ac:dyDescent="0.2"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8:27" ht="16" x14ac:dyDescent="0.2"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8:27" ht="16" x14ac:dyDescent="0.2"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8:27" ht="16" x14ac:dyDescent="0.2"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8:27" ht="16" x14ac:dyDescent="0.2"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8:27" ht="16" x14ac:dyDescent="0.2"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8:27" ht="16" x14ac:dyDescent="0.2"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8:27" ht="16" x14ac:dyDescent="0.2"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8:27" ht="16" x14ac:dyDescent="0.2"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8:27" ht="16" x14ac:dyDescent="0.2"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8:27" ht="16" x14ac:dyDescent="0.2"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8:27" ht="16" x14ac:dyDescent="0.2"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8:27" ht="16" x14ac:dyDescent="0.2"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8:27" ht="16" x14ac:dyDescent="0.2"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8:27" ht="16" x14ac:dyDescent="0.2"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8:27" ht="16" x14ac:dyDescent="0.2"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8:27" ht="16" x14ac:dyDescent="0.2"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8:27" ht="16" x14ac:dyDescent="0.2"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8:27" ht="16" x14ac:dyDescent="0.2"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8:27" ht="16" x14ac:dyDescent="0.2"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8:27" ht="16" x14ac:dyDescent="0.2"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8:27" ht="16" x14ac:dyDescent="0.2"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8:27" ht="16" x14ac:dyDescent="0.2"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8:27" ht="16" x14ac:dyDescent="0.2"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8:27" ht="16" x14ac:dyDescent="0.2"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8:27" ht="16" x14ac:dyDescent="0.2"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8:27" ht="16" x14ac:dyDescent="0.2"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8:27" ht="16" x14ac:dyDescent="0.2"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8:27" ht="16" x14ac:dyDescent="0.2"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8:27" ht="16" x14ac:dyDescent="0.2"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8:27" ht="16" x14ac:dyDescent="0.2"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8:27" ht="16" x14ac:dyDescent="0.2"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8:27" ht="16" x14ac:dyDescent="0.2"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8:27" ht="16" x14ac:dyDescent="0.2"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8:27" ht="16" x14ac:dyDescent="0.2"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8:27" ht="16" x14ac:dyDescent="0.2"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8:27" ht="16" x14ac:dyDescent="0.2"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8:27" ht="16" x14ac:dyDescent="0.2"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8:27" ht="16" x14ac:dyDescent="0.2"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8:27" ht="16" x14ac:dyDescent="0.2"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8:27" ht="16" x14ac:dyDescent="0.2"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8:27" ht="16" x14ac:dyDescent="0.2"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8:27" ht="16" x14ac:dyDescent="0.2"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8:27" ht="16" x14ac:dyDescent="0.2"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8:27" ht="16" x14ac:dyDescent="0.2"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8:27" ht="16" x14ac:dyDescent="0.2"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8:27" ht="16" x14ac:dyDescent="0.2"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8:27" ht="16" x14ac:dyDescent="0.2"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8:27" ht="16" x14ac:dyDescent="0.2"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8:27" ht="16" x14ac:dyDescent="0.2"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8:27" ht="16" x14ac:dyDescent="0.2"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8:27" ht="16" x14ac:dyDescent="0.2"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8:27" ht="16" x14ac:dyDescent="0.2"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8:27" ht="16" x14ac:dyDescent="0.2"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8:27" ht="16" x14ac:dyDescent="0.2"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8:27" ht="16" x14ac:dyDescent="0.2"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8:27" ht="16" x14ac:dyDescent="0.2"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8:27" ht="16" x14ac:dyDescent="0.2"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8:27" ht="16" x14ac:dyDescent="0.2"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8:27" ht="16" x14ac:dyDescent="0.2"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8:27" ht="16" x14ac:dyDescent="0.2"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8:27" ht="16" x14ac:dyDescent="0.2"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8:27" ht="16" x14ac:dyDescent="0.2"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8:27" ht="16" x14ac:dyDescent="0.2"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8:27" ht="16" x14ac:dyDescent="0.2"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8:27" ht="16" x14ac:dyDescent="0.2"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8:27" ht="16" x14ac:dyDescent="0.2"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8:27" ht="16" x14ac:dyDescent="0.2"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8:27" ht="16" x14ac:dyDescent="0.2"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8:27" ht="16" x14ac:dyDescent="0.2"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8:27" ht="16" x14ac:dyDescent="0.2"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8:27" ht="16" x14ac:dyDescent="0.2"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8:27" ht="16" x14ac:dyDescent="0.2"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8:27" ht="16" x14ac:dyDescent="0.2"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8:27" ht="16" x14ac:dyDescent="0.2"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8:27" ht="16" x14ac:dyDescent="0.2"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8:27" ht="16" x14ac:dyDescent="0.2"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8:27" ht="16" x14ac:dyDescent="0.2"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8:27" ht="16" x14ac:dyDescent="0.2"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8:27" ht="16" x14ac:dyDescent="0.2"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8:27" ht="16" x14ac:dyDescent="0.2"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8:27" ht="16" x14ac:dyDescent="0.2"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8:27" ht="16" x14ac:dyDescent="0.2">
      <c r="R967" s="2"/>
      <c r="S967" s="2"/>
      <c r="T967" s="2"/>
      <c r="U967" s="2"/>
      <c r="V967" s="2"/>
      <c r="W967" s="2"/>
      <c r="X967" s="2"/>
      <c r="Y967" s="2"/>
      <c r="Z967" s="2"/>
      <c r="AA967" s="2"/>
    </row>
  </sheetData>
  <mergeCells count="96">
    <mergeCell ref="J33:J34"/>
    <mergeCell ref="E35:E36"/>
    <mergeCell ref="J35:J36"/>
    <mergeCell ref="E43:E44"/>
    <mergeCell ref="F43:F44"/>
    <mergeCell ref="G43:G44"/>
    <mergeCell ref="H43:H44"/>
    <mergeCell ref="I43:I44"/>
    <mergeCell ref="J43:J44"/>
    <mergeCell ref="E39:E40"/>
    <mergeCell ref="E41:E42"/>
    <mergeCell ref="F41:F42"/>
    <mergeCell ref="G41:G42"/>
    <mergeCell ref="H41:H42"/>
    <mergeCell ref="I41:I42"/>
    <mergeCell ref="J41:J42"/>
    <mergeCell ref="E33:E34"/>
    <mergeCell ref="F33:F34"/>
    <mergeCell ref="G33:G34"/>
    <mergeCell ref="H33:H34"/>
    <mergeCell ref="I33:I34"/>
    <mergeCell ref="J31:J32"/>
    <mergeCell ref="E29:E30"/>
    <mergeCell ref="F29:F30"/>
    <mergeCell ref="H29:H30"/>
    <mergeCell ref="I29:I30"/>
    <mergeCell ref="J29:J30"/>
    <mergeCell ref="E31:E32"/>
    <mergeCell ref="F31:F32"/>
    <mergeCell ref="G27:G28"/>
    <mergeCell ref="G29:G30"/>
    <mergeCell ref="G31:G32"/>
    <mergeCell ref="H31:H32"/>
    <mergeCell ref="I31:I32"/>
    <mergeCell ref="A43:A44"/>
    <mergeCell ref="A45:A46"/>
    <mergeCell ref="A29:A30"/>
    <mergeCell ref="A31:A32"/>
    <mergeCell ref="A33:A34"/>
    <mergeCell ref="A35:A36"/>
    <mergeCell ref="A37:A38"/>
    <mergeCell ref="A39:A40"/>
    <mergeCell ref="A41:A42"/>
    <mergeCell ref="E37:E38"/>
    <mergeCell ref="F37:F38"/>
    <mergeCell ref="G37:G38"/>
    <mergeCell ref="F39:F40"/>
    <mergeCell ref="G39:G40"/>
    <mergeCell ref="H39:H40"/>
    <mergeCell ref="I39:I40"/>
    <mergeCell ref="J39:J40"/>
    <mergeCell ref="F35:F36"/>
    <mergeCell ref="G35:G36"/>
    <mergeCell ref="H35:H36"/>
    <mergeCell ref="I35:I36"/>
    <mergeCell ref="H37:H38"/>
    <mergeCell ref="I37:I38"/>
    <mergeCell ref="J37:J38"/>
    <mergeCell ref="H27:H28"/>
    <mergeCell ref="I27:I28"/>
    <mergeCell ref="J27:J28"/>
    <mergeCell ref="A21:J21"/>
    <mergeCell ref="L21:Q21"/>
    <mergeCell ref="A23:A24"/>
    <mergeCell ref="F23:F24"/>
    <mergeCell ref="G23:G24"/>
    <mergeCell ref="H23:H24"/>
    <mergeCell ref="A25:A26"/>
    <mergeCell ref="J25:J26"/>
    <mergeCell ref="F25:F26"/>
    <mergeCell ref="G25:G26"/>
    <mergeCell ref="A27:A28"/>
    <mergeCell ref="E27:E28"/>
    <mergeCell ref="F27:F28"/>
    <mergeCell ref="I23:I24"/>
    <mergeCell ref="J23:J24"/>
    <mergeCell ref="E23:E24"/>
    <mergeCell ref="E25:E26"/>
    <mergeCell ref="H25:H26"/>
    <mergeCell ref="I25:I26"/>
    <mergeCell ref="B4:Q4"/>
    <mergeCell ref="A5:Q5"/>
    <mergeCell ref="B8:C8"/>
    <mergeCell ref="D8:Q8"/>
    <mergeCell ref="A9:J9"/>
    <mergeCell ref="L9:Q9"/>
    <mergeCell ref="C3:L3"/>
    <mergeCell ref="M3:N3"/>
    <mergeCell ref="A1:N1"/>
    <mergeCell ref="O1:Q1"/>
    <mergeCell ref="A2:C2"/>
    <mergeCell ref="D2:M2"/>
    <mergeCell ref="N2:O2"/>
    <mergeCell ref="P2:Q2"/>
    <mergeCell ref="A3:B3"/>
    <mergeCell ref="O3:Q3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Hoja2!$XFA$2:$XFA$10</xm:f>
          </x14:formula1>
          <xm:sqref>F11:F20 F23 F25 F27 F29 F31 F33 F35 F37 F39 F41 F43</xm:sqref>
        </x14:dataValidation>
        <x14:dataValidation type="list" allowBlank="1" showErrorMessage="1" xr:uid="{00000000-0002-0000-0000-000001000000}">
          <x14:formula1>
            <xm:f>Hoja2!$XEZ$2:$XEZ$8</xm:f>
          </x14:formula1>
          <xm:sqref>E11:E20 E23 E25 E27 E29 E31 E33 E35 E37 E39 E41 E43</xm:sqref>
        </x14:dataValidation>
        <x14:dataValidation type="list" allowBlank="1" showErrorMessage="1" xr:uid="{00000000-0002-0000-0000-000002000000}">
          <x14:formula1>
            <xm:f>Hoja2!$XFB$2:$XFB$8</xm:f>
          </x14:formula1>
          <xm:sqref>H11:H20 H23 H25 H27 H29 H31 H33 H35 H37 H39 H41 H43</xm:sqref>
        </x14:dataValidation>
        <x14:dataValidation type="list" allowBlank="1" showErrorMessage="1" xr:uid="{00000000-0002-0000-0000-000003000000}">
          <x14:formula1>
            <xm:f>Hoja2!$A$3:$A$6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67"/>
  <sheetViews>
    <sheetView workbookViewId="0"/>
  </sheetViews>
  <sheetFormatPr baseColWidth="10" defaultColWidth="10.140625" defaultRowHeight="15" customHeight="1" x14ac:dyDescent="0.2"/>
  <cols>
    <col min="1" max="1" width="11.140625" customWidth="1"/>
    <col min="2" max="2" width="22.140625" customWidth="1"/>
    <col min="3" max="3" width="17.140625" customWidth="1"/>
    <col min="4" max="4" width="21.85546875" customWidth="1"/>
    <col min="5" max="7" width="11.140625" customWidth="1"/>
    <col min="8" max="8" width="20.140625" customWidth="1"/>
    <col min="9" max="9" width="11.140625" customWidth="1"/>
    <col min="10" max="10" width="11.42578125" customWidth="1"/>
    <col min="11" max="11" width="1.28515625" customWidth="1"/>
    <col min="12" max="17" width="11.140625" customWidth="1"/>
    <col min="18" max="27" width="11.140625" hidden="1" customWidth="1"/>
  </cols>
  <sheetData>
    <row r="1" spans="1:27" ht="37.5" customHeight="1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7"/>
      <c r="Q1" s="77"/>
      <c r="R1" s="39"/>
      <c r="S1" s="40"/>
      <c r="T1" s="40"/>
      <c r="U1" s="40"/>
      <c r="V1" s="40"/>
      <c r="W1" s="40"/>
      <c r="X1" s="40"/>
      <c r="Y1" s="40"/>
      <c r="Z1" s="40"/>
      <c r="AA1" s="40"/>
    </row>
    <row r="2" spans="1:27" ht="16" x14ac:dyDescent="0.2">
      <c r="A2" s="79" t="s">
        <v>1</v>
      </c>
      <c r="B2" s="73"/>
      <c r="C2" s="74"/>
      <c r="D2" s="80"/>
      <c r="E2" s="73"/>
      <c r="F2" s="73"/>
      <c r="G2" s="73"/>
      <c r="H2" s="73"/>
      <c r="I2" s="73"/>
      <c r="J2" s="73"/>
      <c r="K2" s="73"/>
      <c r="L2" s="73"/>
      <c r="M2" s="74"/>
      <c r="N2" s="100" t="s">
        <v>2</v>
      </c>
      <c r="O2" s="74"/>
      <c r="P2" s="101"/>
      <c r="Q2" s="74"/>
      <c r="R2" s="39"/>
      <c r="S2" s="40"/>
      <c r="T2" s="40"/>
      <c r="U2" s="40"/>
      <c r="V2" s="40"/>
      <c r="W2" s="40"/>
      <c r="X2" s="40"/>
      <c r="Y2" s="40"/>
      <c r="Z2" s="40"/>
      <c r="AA2" s="40"/>
    </row>
    <row r="3" spans="1:27" ht="16" x14ac:dyDescent="0.2">
      <c r="A3" s="83" t="s">
        <v>3</v>
      </c>
      <c r="B3" s="74"/>
      <c r="C3" s="72"/>
      <c r="D3" s="73"/>
      <c r="E3" s="73"/>
      <c r="F3" s="73"/>
      <c r="G3" s="73"/>
      <c r="H3" s="73"/>
      <c r="I3" s="73"/>
      <c r="J3" s="73"/>
      <c r="K3" s="73"/>
      <c r="L3" s="74"/>
      <c r="M3" s="99" t="s">
        <v>4</v>
      </c>
      <c r="N3" s="74"/>
      <c r="O3" s="72"/>
      <c r="P3" s="73"/>
      <c r="Q3" s="74"/>
      <c r="R3" s="39"/>
      <c r="S3" s="40"/>
      <c r="T3" s="40"/>
      <c r="U3" s="40"/>
      <c r="V3" s="40"/>
      <c r="W3" s="40"/>
      <c r="X3" s="40"/>
      <c r="Y3" s="40"/>
      <c r="Z3" s="40"/>
      <c r="AA3" s="40"/>
    </row>
    <row r="4" spans="1:27" ht="16" x14ac:dyDescent="0.2">
      <c r="A4" s="3" t="s">
        <v>5</v>
      </c>
      <c r="B4" s="10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39"/>
      <c r="S4" s="40"/>
      <c r="T4" s="40"/>
      <c r="U4" s="40"/>
      <c r="V4" s="40"/>
      <c r="W4" s="40"/>
      <c r="X4" s="40"/>
      <c r="Y4" s="40"/>
      <c r="Z4" s="40"/>
      <c r="AA4" s="40"/>
    </row>
    <row r="5" spans="1:27" ht="16" x14ac:dyDescent="0.2">
      <c r="A5" s="85" t="s">
        <v>35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39"/>
      <c r="S5" s="40"/>
      <c r="T5" s="40"/>
      <c r="U5" s="40"/>
      <c r="V5" s="40"/>
      <c r="W5" s="40"/>
      <c r="X5" s="40"/>
      <c r="Y5" s="40"/>
      <c r="Z5" s="40"/>
      <c r="AA5" s="40"/>
    </row>
    <row r="6" spans="1:27" ht="16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9"/>
      <c r="S6" s="40"/>
      <c r="T6" s="40"/>
      <c r="U6" s="40"/>
      <c r="V6" s="40"/>
      <c r="W6" s="40"/>
      <c r="X6" s="40"/>
      <c r="Y6" s="40"/>
      <c r="Z6" s="40"/>
      <c r="AA6" s="40"/>
    </row>
    <row r="7" spans="1:27" ht="16" x14ac:dyDescent="0.2">
      <c r="A7" s="6" t="s">
        <v>8</v>
      </c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7"/>
      <c r="N7" s="7"/>
      <c r="O7" s="7"/>
      <c r="P7" s="7"/>
      <c r="Q7" s="7"/>
      <c r="R7" s="39"/>
      <c r="S7" s="40"/>
      <c r="T7" s="40"/>
      <c r="U7" s="40"/>
      <c r="V7" s="40"/>
      <c r="W7" s="40"/>
      <c r="X7" s="40"/>
      <c r="Y7" s="40"/>
      <c r="Z7" s="40"/>
      <c r="AA7" s="40"/>
    </row>
    <row r="8" spans="1:27" ht="16" x14ac:dyDescent="0.2">
      <c r="A8" s="9" t="s">
        <v>9</v>
      </c>
      <c r="B8" s="88" t="s">
        <v>37</v>
      </c>
      <c r="C8" s="73"/>
      <c r="D8" s="89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41"/>
      <c r="S8" s="42"/>
      <c r="T8" s="42"/>
      <c r="U8" s="42"/>
      <c r="V8" s="42"/>
      <c r="W8" s="42"/>
      <c r="X8" s="42"/>
      <c r="Y8" s="42"/>
      <c r="Z8" s="42"/>
      <c r="AA8" s="42"/>
    </row>
    <row r="9" spans="1:27" ht="16" x14ac:dyDescent="0.2">
      <c r="A9" s="90" t="s">
        <v>11</v>
      </c>
      <c r="B9" s="73"/>
      <c r="C9" s="73"/>
      <c r="D9" s="73"/>
      <c r="E9" s="73"/>
      <c r="F9" s="73"/>
      <c r="G9" s="73"/>
      <c r="H9" s="73"/>
      <c r="I9" s="73"/>
      <c r="J9" s="74"/>
      <c r="K9" s="12"/>
      <c r="L9" s="90"/>
      <c r="M9" s="73"/>
      <c r="N9" s="73"/>
      <c r="O9" s="73"/>
      <c r="P9" s="73"/>
      <c r="Q9" s="74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1:27" ht="34" x14ac:dyDescent="0.2">
      <c r="A10" s="15" t="s">
        <v>12</v>
      </c>
      <c r="B10" s="15" t="s">
        <v>13</v>
      </c>
      <c r="C10" s="15" t="s">
        <v>14</v>
      </c>
      <c r="D10" s="15" t="s">
        <v>15</v>
      </c>
      <c r="E10" s="15" t="s">
        <v>16</v>
      </c>
      <c r="F10" s="15" t="s">
        <v>17</v>
      </c>
      <c r="G10" s="15" t="s">
        <v>18</v>
      </c>
      <c r="H10" s="15" t="s">
        <v>19</v>
      </c>
      <c r="I10" s="15" t="s">
        <v>20</v>
      </c>
      <c r="J10" s="16" t="s">
        <v>21</v>
      </c>
      <c r="K10" s="17"/>
      <c r="L10" s="18" t="s">
        <v>22</v>
      </c>
      <c r="M10" s="19" t="s">
        <v>23</v>
      </c>
      <c r="N10" s="19" t="s">
        <v>24</v>
      </c>
      <c r="O10" s="19" t="s">
        <v>25</v>
      </c>
      <c r="P10" s="19" t="s">
        <v>26</v>
      </c>
      <c r="Q10" s="19" t="s">
        <v>27</v>
      </c>
      <c r="R10" s="43"/>
      <c r="S10" s="44"/>
      <c r="T10" s="44"/>
      <c r="U10" s="44"/>
      <c r="V10" s="44"/>
      <c r="W10" s="44"/>
      <c r="X10" s="44"/>
      <c r="Y10" s="44"/>
      <c r="Z10" s="44"/>
      <c r="AA10" s="44"/>
    </row>
    <row r="11" spans="1:27" ht="32.25" customHeight="1" x14ac:dyDescent="0.2">
      <c r="A11" s="37">
        <v>1</v>
      </c>
      <c r="B11" s="37"/>
      <c r="C11" s="37"/>
      <c r="D11" s="37"/>
      <c r="E11" s="45">
        <v>45945</v>
      </c>
      <c r="F11" s="45">
        <v>45951</v>
      </c>
      <c r="G11" s="37">
        <f t="shared" ref="G11:G20" si="0">F11-E11</f>
        <v>6</v>
      </c>
      <c r="H11" s="37" t="s">
        <v>28</v>
      </c>
      <c r="I11" s="46">
        <f>VLOOKUP(H11,Hoja2!$A$11:$B$16,2,0)</f>
        <v>175</v>
      </c>
      <c r="J11" s="47">
        <f t="shared" ref="J11:J20" si="1">G11*I11</f>
        <v>1050</v>
      </c>
      <c r="K11" s="48"/>
      <c r="L11" s="49"/>
      <c r="M11" s="36"/>
      <c r="N11" s="37"/>
      <c r="O11" s="45"/>
      <c r="P11" s="36"/>
      <c r="Q11" s="38"/>
      <c r="R11" s="50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32.25" customHeight="1" x14ac:dyDescent="0.2">
      <c r="A12" s="37">
        <v>2</v>
      </c>
      <c r="B12" s="37"/>
      <c r="C12" s="37"/>
      <c r="D12" s="37"/>
      <c r="E12" s="45">
        <v>45945</v>
      </c>
      <c r="F12" s="45">
        <v>45951</v>
      </c>
      <c r="G12" s="37">
        <f t="shared" si="0"/>
        <v>6</v>
      </c>
      <c r="H12" s="37" t="s">
        <v>29</v>
      </c>
      <c r="I12" s="46">
        <f>VLOOKUP(H12,Hoja2!$A$11:$B$16,2,0)</f>
        <v>205</v>
      </c>
      <c r="J12" s="47">
        <f t="shared" si="1"/>
        <v>1230</v>
      </c>
      <c r="K12" s="48"/>
      <c r="L12" s="49"/>
      <c r="M12" s="36"/>
      <c r="N12" s="37"/>
      <c r="O12" s="45"/>
      <c r="P12" s="37"/>
      <c r="Q12" s="38"/>
      <c r="R12" s="50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32.25" customHeight="1" x14ac:dyDescent="0.2">
      <c r="A13" s="37">
        <v>3</v>
      </c>
      <c r="B13" s="37"/>
      <c r="C13" s="37"/>
      <c r="D13" s="37"/>
      <c r="E13" s="45">
        <v>45945</v>
      </c>
      <c r="F13" s="45">
        <v>45951</v>
      </c>
      <c r="G13" s="37">
        <f t="shared" si="0"/>
        <v>6</v>
      </c>
      <c r="H13" s="37" t="s">
        <v>30</v>
      </c>
      <c r="I13" s="46">
        <f>VLOOKUP(H13,Hoja2!$A$11:$B$16,2,0)</f>
        <v>235</v>
      </c>
      <c r="J13" s="47">
        <f t="shared" si="1"/>
        <v>1410</v>
      </c>
      <c r="K13" s="48"/>
      <c r="L13" s="49"/>
      <c r="M13" s="37"/>
      <c r="N13" s="37"/>
      <c r="O13" s="45"/>
      <c r="P13" s="37"/>
      <c r="Q13" s="38"/>
      <c r="R13" s="52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32.25" customHeight="1" x14ac:dyDescent="0.2">
      <c r="A14" s="37">
        <v>4</v>
      </c>
      <c r="B14" s="37"/>
      <c r="C14" s="37"/>
      <c r="D14" s="37"/>
      <c r="E14" s="45">
        <v>45945</v>
      </c>
      <c r="F14" s="45">
        <v>45951</v>
      </c>
      <c r="G14" s="37">
        <f t="shared" si="0"/>
        <v>6</v>
      </c>
      <c r="H14" s="37" t="s">
        <v>30</v>
      </c>
      <c r="I14" s="46">
        <f>VLOOKUP(H14,Hoja2!$A$11:$B$16,2,0)</f>
        <v>235</v>
      </c>
      <c r="J14" s="47">
        <f t="shared" si="1"/>
        <v>1410</v>
      </c>
      <c r="K14" s="48"/>
      <c r="L14" s="49"/>
      <c r="M14" s="37"/>
      <c r="N14" s="37"/>
      <c r="O14" s="45"/>
      <c r="P14" s="37"/>
      <c r="Q14" s="38"/>
      <c r="R14" s="52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32.25" customHeight="1" x14ac:dyDescent="0.2">
      <c r="A15" s="37">
        <v>5</v>
      </c>
      <c r="B15" s="37"/>
      <c r="C15" s="37"/>
      <c r="D15" s="37"/>
      <c r="E15" s="45">
        <v>45945</v>
      </c>
      <c r="F15" s="45">
        <v>45951</v>
      </c>
      <c r="G15" s="37">
        <f t="shared" si="0"/>
        <v>6</v>
      </c>
      <c r="H15" s="37" t="s">
        <v>30</v>
      </c>
      <c r="I15" s="46">
        <f>VLOOKUP(H15,Hoja2!$A$11:$B$16,2,0)</f>
        <v>235</v>
      </c>
      <c r="J15" s="47">
        <f t="shared" si="1"/>
        <v>1410</v>
      </c>
      <c r="K15" s="48"/>
      <c r="L15" s="49"/>
      <c r="M15" s="37"/>
      <c r="N15" s="37"/>
      <c r="O15" s="45"/>
      <c r="P15" s="37"/>
      <c r="Q15" s="38"/>
      <c r="R15" s="52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32.25" customHeight="1" x14ac:dyDescent="0.2">
      <c r="A16" s="37">
        <v>6</v>
      </c>
      <c r="B16" s="37"/>
      <c r="C16" s="37"/>
      <c r="D16" s="37"/>
      <c r="E16" s="45">
        <v>45945</v>
      </c>
      <c r="F16" s="45">
        <v>45951</v>
      </c>
      <c r="G16" s="37">
        <f t="shared" si="0"/>
        <v>6</v>
      </c>
      <c r="H16" s="37" t="s">
        <v>30</v>
      </c>
      <c r="I16" s="46">
        <f>VLOOKUP(H16,Hoja2!$A$11:$B$16,2,0)</f>
        <v>235</v>
      </c>
      <c r="J16" s="47">
        <f t="shared" si="1"/>
        <v>1410</v>
      </c>
      <c r="K16" s="48"/>
      <c r="L16" s="49"/>
      <c r="M16" s="37"/>
      <c r="N16" s="37"/>
      <c r="O16" s="45"/>
      <c r="P16" s="37"/>
      <c r="Q16" s="38"/>
      <c r="R16" s="52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32.25" customHeight="1" x14ac:dyDescent="0.2">
      <c r="A17" s="37">
        <v>7</v>
      </c>
      <c r="B17" s="54"/>
      <c r="C17" s="54"/>
      <c r="D17" s="54"/>
      <c r="E17" s="45">
        <v>45945</v>
      </c>
      <c r="F17" s="45">
        <v>45951</v>
      </c>
      <c r="G17" s="54">
        <f t="shared" si="0"/>
        <v>6</v>
      </c>
      <c r="H17" s="54" t="s">
        <v>30</v>
      </c>
      <c r="I17" s="55">
        <f>VLOOKUP(H17,Hoja2!$A$11:$B$16,2,0)</f>
        <v>235</v>
      </c>
      <c r="J17" s="56">
        <f t="shared" si="1"/>
        <v>1410</v>
      </c>
      <c r="K17" s="48"/>
      <c r="L17" s="57"/>
      <c r="M17" s="54"/>
      <c r="N17" s="54"/>
      <c r="O17" s="58"/>
      <c r="P17" s="54"/>
      <c r="Q17" s="59"/>
      <c r="R17" s="52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32.25" customHeight="1" x14ac:dyDescent="0.2">
      <c r="A18" s="37">
        <v>8</v>
      </c>
      <c r="B18" s="54"/>
      <c r="C18" s="54"/>
      <c r="D18" s="54"/>
      <c r="E18" s="45">
        <v>45945</v>
      </c>
      <c r="F18" s="45">
        <v>45951</v>
      </c>
      <c r="G18" s="54">
        <f t="shared" si="0"/>
        <v>6</v>
      </c>
      <c r="H18" s="54" t="s">
        <v>30</v>
      </c>
      <c r="I18" s="55">
        <f>VLOOKUP(H18,Hoja2!$A$11:$B$16,2,0)</f>
        <v>235</v>
      </c>
      <c r="J18" s="56">
        <f t="shared" si="1"/>
        <v>1410</v>
      </c>
      <c r="K18" s="48"/>
      <c r="L18" s="57"/>
      <c r="M18" s="54"/>
      <c r="N18" s="54"/>
      <c r="O18" s="58"/>
      <c r="P18" s="54"/>
      <c r="Q18" s="59"/>
      <c r="R18" s="52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32.25" customHeight="1" x14ac:dyDescent="0.2">
      <c r="A19" s="37">
        <v>9</v>
      </c>
      <c r="B19" s="54"/>
      <c r="C19" s="54"/>
      <c r="D19" s="54"/>
      <c r="E19" s="45">
        <v>45945</v>
      </c>
      <c r="F19" s="45">
        <v>45951</v>
      </c>
      <c r="G19" s="54">
        <f t="shared" si="0"/>
        <v>6</v>
      </c>
      <c r="H19" s="54" t="s">
        <v>30</v>
      </c>
      <c r="I19" s="55">
        <f>VLOOKUP(H19,Hoja2!$A$11:$B$16,2,0)</f>
        <v>235</v>
      </c>
      <c r="J19" s="56">
        <f t="shared" si="1"/>
        <v>1410</v>
      </c>
      <c r="K19" s="48"/>
      <c r="L19" s="57"/>
      <c r="M19" s="54"/>
      <c r="N19" s="54"/>
      <c r="O19" s="58"/>
      <c r="P19" s="54"/>
      <c r="Q19" s="59"/>
      <c r="R19" s="52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32.25" customHeight="1" x14ac:dyDescent="0.2">
      <c r="A20" s="37">
        <v>10</v>
      </c>
      <c r="B20" s="37"/>
      <c r="C20" s="37"/>
      <c r="D20" s="37"/>
      <c r="E20" s="45">
        <v>45945</v>
      </c>
      <c r="F20" s="45">
        <v>45951</v>
      </c>
      <c r="G20" s="37">
        <f t="shared" si="0"/>
        <v>6</v>
      </c>
      <c r="H20" s="37" t="s">
        <v>30</v>
      </c>
      <c r="I20" s="46">
        <f>VLOOKUP(H20,Hoja2!$A$11:$B$16,2,0)</f>
        <v>235</v>
      </c>
      <c r="J20" s="47">
        <f t="shared" si="1"/>
        <v>1410</v>
      </c>
      <c r="K20" s="48"/>
      <c r="L20" s="49"/>
      <c r="M20" s="37"/>
      <c r="N20" s="37"/>
      <c r="O20" s="45"/>
      <c r="P20" s="37"/>
      <c r="Q20" s="38"/>
      <c r="R20" s="52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6" x14ac:dyDescent="0.2">
      <c r="A21" s="97" t="s">
        <v>31</v>
      </c>
      <c r="B21" s="73"/>
      <c r="C21" s="73"/>
      <c r="D21" s="73"/>
      <c r="E21" s="73"/>
      <c r="F21" s="73"/>
      <c r="G21" s="73"/>
      <c r="H21" s="73"/>
      <c r="I21" s="73"/>
      <c r="J21" s="74"/>
      <c r="K21" s="17"/>
      <c r="L21" s="97"/>
      <c r="M21" s="73"/>
      <c r="N21" s="73"/>
      <c r="O21" s="73"/>
      <c r="P21" s="73"/>
      <c r="Q21" s="74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1:27" ht="34" x14ac:dyDescent="0.2">
      <c r="A22" s="15" t="s">
        <v>12</v>
      </c>
      <c r="B22" s="15" t="s">
        <v>13</v>
      </c>
      <c r="C22" s="15" t="s">
        <v>38</v>
      </c>
      <c r="D22" s="15" t="s">
        <v>15</v>
      </c>
      <c r="E22" s="15" t="s">
        <v>16</v>
      </c>
      <c r="F22" s="15" t="s">
        <v>17</v>
      </c>
      <c r="G22" s="15" t="s">
        <v>18</v>
      </c>
      <c r="H22" s="15" t="s">
        <v>19</v>
      </c>
      <c r="I22" s="15" t="s">
        <v>20</v>
      </c>
      <c r="J22" s="16" t="s">
        <v>21</v>
      </c>
      <c r="K22" s="17"/>
      <c r="L22" s="18" t="s">
        <v>22</v>
      </c>
      <c r="M22" s="19" t="s">
        <v>23</v>
      </c>
      <c r="N22" s="19" t="s">
        <v>24</v>
      </c>
      <c r="O22" s="19" t="s">
        <v>25</v>
      </c>
      <c r="P22" s="19" t="s">
        <v>26</v>
      </c>
      <c r="Q22" s="19" t="s">
        <v>27</v>
      </c>
      <c r="R22" s="50"/>
      <c r="S22" s="51"/>
      <c r="T22" s="51"/>
      <c r="U22" s="51"/>
      <c r="V22" s="51"/>
      <c r="W22" s="51"/>
      <c r="X22" s="51"/>
      <c r="Y22" s="51"/>
      <c r="Z22" s="51"/>
      <c r="AA22" s="51"/>
    </row>
    <row r="23" spans="1:27" ht="33.75" customHeight="1" x14ac:dyDescent="0.2">
      <c r="A23" s="98">
        <v>1</v>
      </c>
      <c r="B23" s="37"/>
      <c r="C23" s="37"/>
      <c r="D23" s="37"/>
      <c r="E23" s="103">
        <v>45945</v>
      </c>
      <c r="F23" s="103">
        <v>45951</v>
      </c>
      <c r="G23" s="98">
        <f>F23-E23</f>
        <v>6</v>
      </c>
      <c r="H23" s="104" t="s">
        <v>32</v>
      </c>
      <c r="I23" s="91">
        <f>VLOOKUP(H23,Hoja2!$A$11:$B$16,2,0)</f>
        <v>240</v>
      </c>
      <c r="J23" s="93">
        <f>G23*I23</f>
        <v>1440</v>
      </c>
      <c r="K23" s="34"/>
      <c r="L23" s="35"/>
      <c r="M23" s="36"/>
      <c r="N23" s="37"/>
      <c r="O23" s="37"/>
      <c r="P23" s="37"/>
      <c r="Q23" s="38"/>
      <c r="R23" s="50"/>
      <c r="S23" s="51"/>
      <c r="T23" s="51"/>
      <c r="U23" s="51"/>
      <c r="V23" s="51"/>
      <c r="W23" s="51"/>
      <c r="X23" s="51"/>
      <c r="Y23" s="51"/>
      <c r="Z23" s="51"/>
      <c r="AA23" s="51"/>
    </row>
    <row r="24" spans="1:27" ht="33.75" customHeight="1" x14ac:dyDescent="0.2">
      <c r="A24" s="92"/>
      <c r="B24" s="37"/>
      <c r="C24" s="37"/>
      <c r="D24" s="37"/>
      <c r="E24" s="92"/>
      <c r="F24" s="92"/>
      <c r="G24" s="92"/>
      <c r="H24" s="92"/>
      <c r="I24" s="92"/>
      <c r="J24" s="94"/>
      <c r="K24" s="34"/>
      <c r="L24" s="35"/>
      <c r="M24" s="36"/>
      <c r="N24" s="37"/>
      <c r="O24" s="37"/>
      <c r="P24" s="37"/>
      <c r="Q24" s="38"/>
      <c r="R24" s="50"/>
      <c r="S24" s="51"/>
      <c r="T24" s="51"/>
      <c r="U24" s="51"/>
      <c r="V24" s="51"/>
      <c r="W24" s="51"/>
      <c r="X24" s="51"/>
      <c r="Y24" s="51"/>
      <c r="Z24" s="51"/>
      <c r="AA24" s="51"/>
    </row>
    <row r="25" spans="1:27" ht="33.75" customHeight="1" x14ac:dyDescent="0.2">
      <c r="A25" s="98">
        <v>2</v>
      </c>
      <c r="B25" s="37"/>
      <c r="C25" s="37"/>
      <c r="D25" s="37"/>
      <c r="E25" s="103">
        <v>45945</v>
      </c>
      <c r="F25" s="103">
        <v>45951</v>
      </c>
      <c r="G25" s="98">
        <f>F25-E25</f>
        <v>6</v>
      </c>
      <c r="H25" s="104" t="s">
        <v>34</v>
      </c>
      <c r="I25" s="91">
        <f>VLOOKUP(H25,Hoja2!$A$11:$B$16,2,0)</f>
        <v>300</v>
      </c>
      <c r="J25" s="93">
        <f>G25*I25</f>
        <v>1800</v>
      </c>
      <c r="K25" s="34"/>
      <c r="L25" s="35"/>
      <c r="M25" s="37"/>
      <c r="N25" s="37"/>
      <c r="O25" s="37"/>
      <c r="P25" s="37"/>
      <c r="Q25" s="38"/>
      <c r="R25" s="50"/>
      <c r="S25" s="51"/>
      <c r="T25" s="51"/>
      <c r="U25" s="51"/>
      <c r="V25" s="51"/>
      <c r="W25" s="51"/>
      <c r="X25" s="51"/>
      <c r="Y25" s="51"/>
      <c r="Z25" s="51"/>
      <c r="AA25" s="51"/>
    </row>
    <row r="26" spans="1:27" ht="33.75" customHeight="1" x14ac:dyDescent="0.2">
      <c r="A26" s="92"/>
      <c r="B26" s="37"/>
      <c r="C26" s="37"/>
      <c r="D26" s="37"/>
      <c r="E26" s="92"/>
      <c r="F26" s="92"/>
      <c r="G26" s="92"/>
      <c r="H26" s="92"/>
      <c r="I26" s="92"/>
      <c r="J26" s="94"/>
      <c r="K26" s="34"/>
      <c r="L26" s="35"/>
      <c r="M26" s="37"/>
      <c r="N26" s="37"/>
      <c r="O26" s="37"/>
      <c r="P26" s="36"/>
      <c r="Q26" s="38"/>
      <c r="R26" s="50"/>
      <c r="S26" s="51"/>
      <c r="T26" s="51"/>
      <c r="U26" s="51"/>
      <c r="V26" s="51"/>
      <c r="W26" s="51"/>
      <c r="X26" s="51"/>
      <c r="Y26" s="51"/>
      <c r="Z26" s="51"/>
      <c r="AA26" s="51"/>
    </row>
    <row r="27" spans="1:27" ht="33.75" customHeight="1" x14ac:dyDescent="0.2">
      <c r="A27" s="98">
        <v>3</v>
      </c>
      <c r="B27" s="37"/>
      <c r="C27" s="37"/>
      <c r="D27" s="37"/>
      <c r="E27" s="103">
        <v>45945</v>
      </c>
      <c r="F27" s="103">
        <v>45951</v>
      </c>
      <c r="G27" s="98">
        <f>F27-E27</f>
        <v>6</v>
      </c>
      <c r="H27" s="104" t="s">
        <v>33</v>
      </c>
      <c r="I27" s="91">
        <f>VLOOKUP(H27,Hoja2!$A$11:$B$16,2,0)</f>
        <v>360</v>
      </c>
      <c r="J27" s="93">
        <f>G27*I27</f>
        <v>2160</v>
      </c>
      <c r="K27" s="34"/>
      <c r="L27" s="35"/>
      <c r="M27" s="37"/>
      <c r="N27" s="37"/>
      <c r="O27" s="37"/>
      <c r="P27" s="36"/>
      <c r="Q27" s="38"/>
      <c r="R27" s="50"/>
      <c r="S27" s="51"/>
      <c r="T27" s="51"/>
      <c r="U27" s="51"/>
      <c r="V27" s="51"/>
      <c r="W27" s="51"/>
      <c r="X27" s="51"/>
      <c r="Y27" s="51"/>
      <c r="Z27" s="51"/>
      <c r="AA27" s="51"/>
    </row>
    <row r="28" spans="1:27" ht="33.75" customHeight="1" x14ac:dyDescent="0.2">
      <c r="A28" s="92"/>
      <c r="B28" s="37"/>
      <c r="C28" s="37"/>
      <c r="D28" s="37"/>
      <c r="E28" s="92"/>
      <c r="F28" s="92"/>
      <c r="G28" s="92"/>
      <c r="H28" s="92"/>
      <c r="I28" s="92"/>
      <c r="J28" s="94"/>
      <c r="K28" s="34"/>
      <c r="L28" s="35"/>
      <c r="M28" s="36"/>
      <c r="N28" s="37"/>
      <c r="O28" s="37"/>
      <c r="P28" s="36"/>
      <c r="Q28" s="38"/>
      <c r="R28" s="50"/>
      <c r="S28" s="51"/>
      <c r="T28" s="51"/>
      <c r="U28" s="51"/>
      <c r="V28" s="51"/>
      <c r="W28" s="51"/>
      <c r="X28" s="51"/>
      <c r="Y28" s="51"/>
      <c r="Z28" s="51"/>
      <c r="AA28" s="51"/>
    </row>
    <row r="29" spans="1:27" ht="33.75" customHeight="1" x14ac:dyDescent="0.2">
      <c r="A29" s="98">
        <v>4</v>
      </c>
      <c r="B29" s="37"/>
      <c r="C29" s="37"/>
      <c r="D29" s="37"/>
      <c r="E29" s="103">
        <v>45945</v>
      </c>
      <c r="F29" s="103">
        <v>45951</v>
      </c>
      <c r="G29" s="98">
        <f>F29-E29</f>
        <v>6</v>
      </c>
      <c r="H29" s="104" t="s">
        <v>33</v>
      </c>
      <c r="I29" s="91">
        <f>VLOOKUP(H29,Hoja2!$A$11:$B$16,2,0)</f>
        <v>360</v>
      </c>
      <c r="J29" s="93">
        <f>G29*I29</f>
        <v>2160</v>
      </c>
      <c r="K29" s="34"/>
      <c r="L29" s="35"/>
      <c r="M29" s="36"/>
      <c r="N29" s="37"/>
      <c r="O29" s="37"/>
      <c r="P29" s="36"/>
      <c r="Q29" s="38"/>
      <c r="R29" s="50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33.75" customHeight="1" x14ac:dyDescent="0.2">
      <c r="A30" s="92"/>
      <c r="B30" s="37"/>
      <c r="C30" s="37"/>
      <c r="D30" s="37"/>
      <c r="E30" s="92"/>
      <c r="F30" s="92"/>
      <c r="G30" s="92"/>
      <c r="H30" s="92"/>
      <c r="I30" s="92"/>
      <c r="J30" s="94"/>
      <c r="K30" s="34"/>
      <c r="L30" s="35"/>
      <c r="M30" s="36"/>
      <c r="N30" s="37"/>
      <c r="O30" s="37"/>
      <c r="P30" s="36"/>
      <c r="Q30" s="38"/>
      <c r="R30" s="50"/>
      <c r="S30" s="51"/>
      <c r="T30" s="51"/>
      <c r="U30" s="51"/>
      <c r="V30" s="51"/>
      <c r="W30" s="51"/>
      <c r="X30" s="51"/>
      <c r="Y30" s="51"/>
      <c r="Z30" s="51"/>
      <c r="AA30" s="51"/>
    </row>
    <row r="31" spans="1:27" ht="33.75" customHeight="1" x14ac:dyDescent="0.2">
      <c r="A31" s="98">
        <v>6</v>
      </c>
      <c r="B31" s="37"/>
      <c r="C31" s="37"/>
      <c r="D31" s="37"/>
      <c r="E31" s="103">
        <v>45945</v>
      </c>
      <c r="F31" s="103">
        <v>45951</v>
      </c>
      <c r="G31" s="98">
        <f>F31-E31</f>
        <v>6</v>
      </c>
      <c r="H31" s="104" t="s">
        <v>33</v>
      </c>
      <c r="I31" s="91">
        <f>VLOOKUP(H31,Hoja2!$A$11:$B$16,2,0)</f>
        <v>360</v>
      </c>
      <c r="J31" s="93">
        <f>G31*I31</f>
        <v>2160</v>
      </c>
      <c r="K31" s="34"/>
      <c r="L31" s="35"/>
      <c r="M31" s="36"/>
      <c r="N31" s="37"/>
      <c r="O31" s="37"/>
      <c r="P31" s="36"/>
      <c r="Q31" s="38"/>
      <c r="R31" s="50"/>
      <c r="S31" s="51"/>
      <c r="T31" s="51"/>
      <c r="U31" s="51"/>
      <c r="V31" s="51"/>
      <c r="W31" s="51"/>
      <c r="X31" s="51"/>
      <c r="Y31" s="51"/>
      <c r="Z31" s="51"/>
      <c r="AA31" s="51"/>
    </row>
    <row r="32" spans="1:27" ht="33.75" customHeight="1" x14ac:dyDescent="0.2">
      <c r="A32" s="92"/>
      <c r="B32" s="37"/>
      <c r="C32" s="37"/>
      <c r="D32" s="37"/>
      <c r="E32" s="92"/>
      <c r="F32" s="92"/>
      <c r="G32" s="92"/>
      <c r="H32" s="92"/>
      <c r="I32" s="92"/>
      <c r="J32" s="94"/>
      <c r="K32" s="34"/>
      <c r="L32" s="35"/>
      <c r="M32" s="36"/>
      <c r="N32" s="37"/>
      <c r="O32" s="37"/>
      <c r="P32" s="36"/>
      <c r="Q32" s="38"/>
      <c r="R32" s="50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33.75" customHeight="1" x14ac:dyDescent="0.2">
      <c r="A33" s="98">
        <v>5</v>
      </c>
      <c r="B33" s="37"/>
      <c r="C33" s="37"/>
      <c r="D33" s="37"/>
      <c r="E33" s="103">
        <v>45945</v>
      </c>
      <c r="F33" s="103">
        <v>45951</v>
      </c>
      <c r="G33" s="98">
        <f>F33-E33</f>
        <v>6</v>
      </c>
      <c r="H33" s="104" t="s">
        <v>33</v>
      </c>
      <c r="I33" s="91">
        <f>VLOOKUP(H33,Hoja2!$A$11:$B$16,2,0)</f>
        <v>360</v>
      </c>
      <c r="J33" s="93">
        <f>G33*I33</f>
        <v>2160</v>
      </c>
      <c r="K33" s="34"/>
      <c r="L33" s="35"/>
      <c r="M33" s="36"/>
      <c r="N33" s="37"/>
      <c r="O33" s="37"/>
      <c r="P33" s="36"/>
      <c r="Q33" s="38"/>
      <c r="R33" s="50"/>
      <c r="S33" s="51"/>
      <c r="T33" s="51"/>
      <c r="U33" s="51"/>
      <c r="V33" s="51"/>
      <c r="W33" s="51"/>
      <c r="X33" s="51"/>
      <c r="Y33" s="51"/>
      <c r="Z33" s="51"/>
      <c r="AA33" s="51"/>
    </row>
    <row r="34" spans="1:27" ht="33.75" customHeight="1" x14ac:dyDescent="0.2">
      <c r="A34" s="92"/>
      <c r="B34" s="37"/>
      <c r="C34" s="37"/>
      <c r="D34" s="37"/>
      <c r="E34" s="92"/>
      <c r="F34" s="92"/>
      <c r="G34" s="92"/>
      <c r="H34" s="92"/>
      <c r="I34" s="92"/>
      <c r="J34" s="94"/>
      <c r="K34" s="34"/>
      <c r="L34" s="35"/>
      <c r="M34" s="36"/>
      <c r="N34" s="37"/>
      <c r="O34" s="37"/>
      <c r="P34" s="36"/>
      <c r="Q34" s="38"/>
      <c r="R34" s="50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33.75" customHeight="1" x14ac:dyDescent="0.2">
      <c r="A35" s="98">
        <v>7</v>
      </c>
      <c r="B35" s="37"/>
      <c r="C35" s="37"/>
      <c r="D35" s="37"/>
      <c r="E35" s="103">
        <v>45945</v>
      </c>
      <c r="F35" s="103">
        <v>45951</v>
      </c>
      <c r="G35" s="98">
        <f>F35-E35</f>
        <v>6</v>
      </c>
      <c r="H35" s="104" t="s">
        <v>33</v>
      </c>
      <c r="I35" s="91">
        <f>VLOOKUP(H35,Hoja2!$A$11:$B$16,2,0)</f>
        <v>360</v>
      </c>
      <c r="J35" s="93">
        <f>G35*I35</f>
        <v>2160</v>
      </c>
      <c r="K35" s="34"/>
      <c r="L35" s="35"/>
      <c r="M35" s="36"/>
      <c r="N35" s="37"/>
      <c r="O35" s="37"/>
      <c r="P35" s="36"/>
      <c r="Q35" s="38"/>
      <c r="R35" s="50"/>
      <c r="S35" s="51"/>
      <c r="T35" s="51"/>
      <c r="U35" s="51"/>
      <c r="V35" s="51"/>
      <c r="W35" s="51"/>
      <c r="X35" s="51"/>
      <c r="Y35" s="51"/>
      <c r="Z35" s="51"/>
      <c r="AA35" s="51"/>
    </row>
    <row r="36" spans="1:27" ht="33.75" customHeight="1" x14ac:dyDescent="0.2">
      <c r="A36" s="92"/>
      <c r="B36" s="37"/>
      <c r="C36" s="37"/>
      <c r="D36" s="37"/>
      <c r="E36" s="92"/>
      <c r="F36" s="92"/>
      <c r="G36" s="92"/>
      <c r="H36" s="92"/>
      <c r="I36" s="92"/>
      <c r="J36" s="94"/>
      <c r="K36" s="34"/>
      <c r="L36" s="35"/>
      <c r="M36" s="36"/>
      <c r="N36" s="37"/>
      <c r="O36" s="37"/>
      <c r="P36" s="36"/>
      <c r="Q36" s="38"/>
      <c r="R36" s="50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33.75" customHeight="1" x14ac:dyDescent="0.2">
      <c r="A37" s="98">
        <v>6</v>
      </c>
      <c r="B37" s="37"/>
      <c r="C37" s="37"/>
      <c r="D37" s="37"/>
      <c r="E37" s="103">
        <v>45945</v>
      </c>
      <c r="F37" s="103">
        <v>45951</v>
      </c>
      <c r="G37" s="98">
        <f>F37-E37</f>
        <v>6</v>
      </c>
      <c r="H37" s="104" t="s">
        <v>33</v>
      </c>
      <c r="I37" s="91">
        <f>VLOOKUP(H37,Hoja2!$A$11:$B$16,2,0)</f>
        <v>360</v>
      </c>
      <c r="J37" s="93">
        <f>G37*I37</f>
        <v>2160</v>
      </c>
      <c r="K37" s="34"/>
      <c r="L37" s="35"/>
      <c r="M37" s="36"/>
      <c r="N37" s="37"/>
      <c r="O37" s="37"/>
      <c r="P37" s="36"/>
      <c r="Q37" s="38"/>
      <c r="R37" s="50"/>
      <c r="S37" s="51"/>
      <c r="T37" s="51"/>
      <c r="U37" s="51"/>
      <c r="V37" s="51"/>
      <c r="W37" s="51"/>
      <c r="X37" s="51"/>
      <c r="Y37" s="51"/>
      <c r="Z37" s="51"/>
      <c r="AA37" s="51"/>
    </row>
    <row r="38" spans="1:27" ht="33.75" customHeight="1" x14ac:dyDescent="0.2">
      <c r="A38" s="92"/>
      <c r="B38" s="37"/>
      <c r="C38" s="37"/>
      <c r="D38" s="37"/>
      <c r="E38" s="92"/>
      <c r="F38" s="92"/>
      <c r="G38" s="92"/>
      <c r="H38" s="92"/>
      <c r="I38" s="92"/>
      <c r="J38" s="94"/>
      <c r="K38" s="34"/>
      <c r="L38" s="35"/>
      <c r="M38" s="36"/>
      <c r="N38" s="37"/>
      <c r="O38" s="37"/>
      <c r="P38" s="36"/>
      <c r="Q38" s="38"/>
      <c r="R38" s="50"/>
      <c r="S38" s="51"/>
      <c r="T38" s="51"/>
      <c r="U38" s="51"/>
      <c r="V38" s="51"/>
      <c r="W38" s="51"/>
      <c r="X38" s="51"/>
      <c r="Y38" s="51"/>
      <c r="Z38" s="51"/>
      <c r="AA38" s="51"/>
    </row>
    <row r="39" spans="1:27" ht="33.75" customHeight="1" x14ac:dyDescent="0.2">
      <c r="A39" s="98">
        <v>8</v>
      </c>
      <c r="B39" s="37"/>
      <c r="C39" s="37"/>
      <c r="D39" s="37"/>
      <c r="E39" s="103">
        <v>45945</v>
      </c>
      <c r="F39" s="103">
        <v>45951</v>
      </c>
      <c r="G39" s="98">
        <f>F39-E39</f>
        <v>6</v>
      </c>
      <c r="H39" s="104" t="s">
        <v>33</v>
      </c>
      <c r="I39" s="91">
        <f>VLOOKUP(H39,Hoja2!$A$11:$B$16,2,0)</f>
        <v>360</v>
      </c>
      <c r="J39" s="93">
        <f>G39*I39</f>
        <v>2160</v>
      </c>
      <c r="K39" s="34"/>
      <c r="L39" s="35"/>
      <c r="M39" s="36"/>
      <c r="N39" s="37"/>
      <c r="O39" s="37"/>
      <c r="P39" s="36"/>
      <c r="Q39" s="38"/>
      <c r="R39" s="50"/>
      <c r="S39" s="51"/>
      <c r="T39" s="51"/>
      <c r="U39" s="51"/>
      <c r="V39" s="51"/>
      <c r="W39" s="51"/>
      <c r="X39" s="51"/>
      <c r="Y39" s="51"/>
      <c r="Z39" s="51"/>
      <c r="AA39" s="51"/>
    </row>
    <row r="40" spans="1:27" ht="33.75" customHeight="1" x14ac:dyDescent="0.2">
      <c r="A40" s="92"/>
      <c r="B40" s="37"/>
      <c r="C40" s="37"/>
      <c r="D40" s="37"/>
      <c r="E40" s="92"/>
      <c r="F40" s="92"/>
      <c r="G40" s="92"/>
      <c r="H40" s="92"/>
      <c r="I40" s="92"/>
      <c r="J40" s="94"/>
      <c r="K40" s="34"/>
      <c r="L40" s="35"/>
      <c r="M40" s="36"/>
      <c r="N40" s="37"/>
      <c r="O40" s="37"/>
      <c r="P40" s="36"/>
      <c r="Q40" s="38"/>
      <c r="R40" s="50"/>
      <c r="S40" s="51"/>
      <c r="T40" s="51"/>
      <c r="U40" s="51"/>
      <c r="V40" s="51"/>
      <c r="W40" s="51"/>
      <c r="X40" s="51"/>
      <c r="Y40" s="51"/>
      <c r="Z40" s="51"/>
      <c r="AA40" s="51"/>
    </row>
    <row r="41" spans="1:27" ht="33.75" customHeight="1" x14ac:dyDescent="0.2">
      <c r="A41" s="98">
        <v>7</v>
      </c>
      <c r="B41" s="37"/>
      <c r="C41" s="37"/>
      <c r="D41" s="37"/>
      <c r="E41" s="103">
        <v>45945</v>
      </c>
      <c r="F41" s="103">
        <v>45951</v>
      </c>
      <c r="G41" s="98">
        <f>F41-E41</f>
        <v>6</v>
      </c>
      <c r="H41" s="104" t="s">
        <v>33</v>
      </c>
      <c r="I41" s="91">
        <f>VLOOKUP(H41,Hoja2!$A$11:$B$16,2,0)</f>
        <v>360</v>
      </c>
      <c r="J41" s="93">
        <f>G41*I41</f>
        <v>2160</v>
      </c>
      <c r="K41" s="34"/>
      <c r="L41" s="35"/>
      <c r="M41" s="36"/>
      <c r="N41" s="37"/>
      <c r="O41" s="37"/>
      <c r="P41" s="36"/>
      <c r="Q41" s="38"/>
      <c r="R41" s="50"/>
      <c r="S41" s="51"/>
      <c r="T41" s="51"/>
      <c r="U41" s="51"/>
      <c r="V41" s="51"/>
      <c r="W41" s="51"/>
      <c r="X41" s="51"/>
      <c r="Y41" s="51"/>
      <c r="Z41" s="51"/>
      <c r="AA41" s="51"/>
    </row>
    <row r="42" spans="1:27" ht="33.75" customHeight="1" x14ac:dyDescent="0.2">
      <c r="A42" s="92"/>
      <c r="B42" s="37"/>
      <c r="C42" s="37"/>
      <c r="D42" s="37"/>
      <c r="E42" s="92"/>
      <c r="F42" s="92"/>
      <c r="G42" s="92"/>
      <c r="H42" s="92"/>
      <c r="I42" s="92"/>
      <c r="J42" s="94"/>
      <c r="K42" s="34"/>
      <c r="L42" s="35"/>
      <c r="M42" s="36"/>
      <c r="N42" s="37"/>
      <c r="O42" s="37"/>
      <c r="P42" s="36"/>
      <c r="Q42" s="38"/>
      <c r="R42" s="50"/>
      <c r="S42" s="51"/>
      <c r="T42" s="51"/>
      <c r="U42" s="51"/>
      <c r="V42" s="51"/>
      <c r="W42" s="51"/>
      <c r="X42" s="51"/>
      <c r="Y42" s="51"/>
      <c r="Z42" s="51"/>
      <c r="AA42" s="51"/>
    </row>
    <row r="43" spans="1:27" ht="33.75" customHeight="1" x14ac:dyDescent="0.2">
      <c r="A43" s="98">
        <v>9</v>
      </c>
      <c r="B43" s="37"/>
      <c r="C43" s="37"/>
      <c r="D43" s="37"/>
      <c r="E43" s="103">
        <v>45945</v>
      </c>
      <c r="F43" s="103">
        <v>45951</v>
      </c>
      <c r="G43" s="98">
        <f>F43-E43</f>
        <v>6</v>
      </c>
      <c r="H43" s="104" t="s">
        <v>33</v>
      </c>
      <c r="I43" s="91">
        <f>VLOOKUP(H43,Hoja2!$A$11:$B$16,2,0)</f>
        <v>360</v>
      </c>
      <c r="J43" s="93">
        <f>G43*I43</f>
        <v>2160</v>
      </c>
      <c r="K43" s="34"/>
      <c r="L43" s="35"/>
      <c r="M43" s="36"/>
      <c r="N43" s="37"/>
      <c r="O43" s="37"/>
      <c r="P43" s="36"/>
      <c r="Q43" s="38"/>
      <c r="R43" s="50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33.75" customHeight="1" x14ac:dyDescent="0.2">
      <c r="A44" s="92"/>
      <c r="B44" s="37"/>
      <c r="C44" s="37"/>
      <c r="D44" s="37"/>
      <c r="E44" s="92"/>
      <c r="F44" s="92"/>
      <c r="G44" s="92"/>
      <c r="H44" s="92"/>
      <c r="I44" s="92"/>
      <c r="J44" s="94"/>
      <c r="K44" s="34"/>
      <c r="L44" s="35"/>
      <c r="M44" s="36"/>
      <c r="N44" s="37"/>
      <c r="O44" s="37"/>
      <c r="P44" s="36"/>
      <c r="Q44" s="38"/>
      <c r="R44" s="50"/>
      <c r="S44" s="51"/>
      <c r="T44" s="51"/>
      <c r="U44" s="51"/>
      <c r="V44" s="51"/>
      <c r="W44" s="51"/>
      <c r="X44" s="51"/>
      <c r="Y44" s="51"/>
      <c r="Z44" s="51"/>
      <c r="AA44" s="51"/>
    </row>
    <row r="45" spans="1:27" ht="33.75" customHeight="1" x14ac:dyDescent="0.2">
      <c r="A45" s="98">
        <v>10</v>
      </c>
      <c r="B45" s="37"/>
      <c r="C45" s="37"/>
      <c r="D45" s="37"/>
      <c r="E45" s="103">
        <v>45945</v>
      </c>
      <c r="F45" s="103">
        <v>45951</v>
      </c>
      <c r="G45" s="98">
        <f>F45-E45</f>
        <v>6</v>
      </c>
      <c r="H45" s="104" t="s">
        <v>33</v>
      </c>
      <c r="I45" s="91">
        <f>VLOOKUP(H45,Hoja2!$A$11:$B$16,2,0)</f>
        <v>360</v>
      </c>
      <c r="J45" s="93">
        <f>G45*I45</f>
        <v>2160</v>
      </c>
      <c r="K45" s="34"/>
      <c r="L45" s="35"/>
      <c r="M45" s="36"/>
      <c r="N45" s="37"/>
      <c r="O45" s="37"/>
      <c r="P45" s="36"/>
      <c r="Q45" s="38"/>
      <c r="R45" s="50"/>
      <c r="S45" s="51"/>
      <c r="T45" s="51"/>
      <c r="U45" s="51"/>
      <c r="V45" s="51"/>
      <c r="W45" s="51"/>
      <c r="X45" s="51"/>
      <c r="Y45" s="51"/>
      <c r="Z45" s="51"/>
      <c r="AA45" s="51"/>
    </row>
    <row r="46" spans="1:27" ht="33.75" customHeight="1" x14ac:dyDescent="0.2">
      <c r="A46" s="92"/>
      <c r="B46" s="37"/>
      <c r="C46" s="37"/>
      <c r="D46" s="37"/>
      <c r="E46" s="92"/>
      <c r="F46" s="92"/>
      <c r="G46" s="92"/>
      <c r="H46" s="92"/>
      <c r="I46" s="92"/>
      <c r="J46" s="94"/>
      <c r="K46" s="34"/>
      <c r="L46" s="35"/>
      <c r="M46" s="36"/>
      <c r="N46" s="37"/>
      <c r="O46" s="37"/>
      <c r="P46" s="36"/>
      <c r="Q46" s="38"/>
      <c r="R46" s="50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16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ht="16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ht="16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ht="16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ht="16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ht="16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16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ht="16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ht="16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ht="16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ht="16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ht="16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ht="16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ht="16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ht="16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ht="16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ht="16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ht="16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ht="16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ht="16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ht="16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ht="16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ht="16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ht="16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16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6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ht="16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16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ht="16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ht="16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ht="16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ht="16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ht="16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ht="16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ht="16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ht="16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ht="16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ht="16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ht="16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ht="16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ht="16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ht="16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ht="16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ht="16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ht="16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ht="16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ht="16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ht="16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ht="16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ht="16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ht="16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ht="16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ht="16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ht="16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ht="16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ht="16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ht="16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ht="16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ht="16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ht="16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ht="16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ht="16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ht="16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ht="16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ht="16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 spans="1:27" ht="16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 spans="1:27" ht="16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 spans="1:27" ht="16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1:27" ht="16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 spans="1:27" ht="16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 spans="1:27" ht="16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 spans="1:27" ht="16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 spans="1:27" ht="16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 spans="1:27" ht="16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16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ht="16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 spans="1:27" ht="16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 spans="1:27" ht="16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 spans="1:27" ht="16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 spans="1:27" ht="16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ht="16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 spans="1:27" ht="16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 spans="1:27" ht="16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 spans="1:27" ht="16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 spans="1:27" ht="16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</row>
    <row r="132" spans="1:27" ht="16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</row>
    <row r="133" spans="1:27" ht="16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</row>
    <row r="134" spans="1:27" ht="16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</row>
    <row r="135" spans="1:27" ht="16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</row>
    <row r="136" spans="1:27" ht="16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 spans="1:27" ht="16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</row>
    <row r="138" spans="1:27" ht="16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</row>
    <row r="139" spans="1:27" ht="16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</row>
    <row r="140" spans="1:27" ht="16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</row>
    <row r="141" spans="1:27" ht="16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</row>
    <row r="142" spans="1:27" ht="16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 spans="1:27" ht="16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 spans="1:27" ht="16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 spans="1:27" ht="16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 spans="1:27" ht="16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</row>
    <row r="147" spans="1:27" ht="16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</row>
    <row r="148" spans="1:27" ht="16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 spans="1:27" ht="16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 spans="1:27" ht="16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</row>
    <row r="151" spans="1:27" ht="16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 spans="1:27" ht="16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</row>
    <row r="153" spans="1:27" ht="16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</row>
    <row r="154" spans="1:27" ht="16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</row>
    <row r="155" spans="1:27" ht="16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</row>
    <row r="156" spans="1:27" ht="16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</row>
    <row r="157" spans="1:27" ht="16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 spans="1:27" ht="16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 spans="1:27" ht="16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 spans="1:27" ht="16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 spans="1:27" ht="16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62" spans="1:27" ht="16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 spans="1:27" ht="16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 spans="1:27" ht="16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 spans="1:27" ht="16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 spans="1:27" ht="16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 spans="1:27" ht="16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 spans="1:27" ht="16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ht="16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 spans="1:27" ht="16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 spans="1:27" ht="16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 spans="1:27" ht="16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 spans="1:27" ht="16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 spans="1:27" ht="16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 spans="1:27" ht="16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 spans="1:27" ht="16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 spans="1:27" ht="16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 spans="1:27" ht="16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 spans="1:27" ht="16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 spans="1:27" ht="16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ht="16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 spans="1:27" ht="16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 spans="1:27" ht="16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 spans="1:27" ht="16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 spans="1:27" ht="16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 spans="1:27" ht="16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 spans="1:27" ht="16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 spans="1:27" ht="16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 spans="1:27" ht="16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 spans="1:27" ht="16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 spans="1:27" ht="16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 spans="1:27" ht="16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 spans="1:27" ht="16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 spans="1:27" ht="16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 spans="1:27" ht="16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 spans="1:27" ht="16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 spans="1:27" ht="16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 spans="1:27" ht="16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 spans="1:27" ht="16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 spans="1:27" ht="16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 spans="1:27" ht="16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 spans="1:27" ht="16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 spans="1:27" ht="16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 spans="1:27" ht="16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 spans="1:27" ht="16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 spans="1:27" ht="16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 spans="1:27" ht="16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 spans="1:27" ht="16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 spans="1:27" ht="16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 spans="1:27" ht="16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 spans="1:27" ht="16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 spans="1:27" ht="16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 spans="1:27" ht="16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 spans="1:27" ht="16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 spans="1:27" ht="16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 spans="1:27" ht="16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 spans="1:27" ht="16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 spans="1:27" ht="16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 spans="1:27" ht="16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 spans="1:27" ht="16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 spans="1:27" ht="16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 spans="1:27" ht="16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 spans="1:27" ht="16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 spans="1:27" ht="16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 spans="1:27" ht="16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 spans="1:27" ht="16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 spans="1:27" ht="16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 spans="1:27" ht="16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 spans="1:27" ht="16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 spans="1:27" ht="16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 spans="1:27" ht="16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 spans="1:27" ht="16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 spans="1:27" ht="16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ht="16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pans="1:27" ht="16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 spans="1:27" ht="16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 spans="1:27" ht="16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7" ht="16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 spans="1:27" ht="16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 spans="1:27" ht="16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1:27" ht="16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 spans="1:27" ht="16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 spans="1:27" ht="16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 spans="1:27" ht="16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 spans="1:27" ht="16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 spans="1:27" ht="16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 spans="1:27" ht="16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 spans="1:27" ht="16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 spans="1:27" ht="16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 spans="1:27" ht="16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 spans="1:27" ht="16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 spans="1:27" ht="16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 spans="1:27" ht="16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 spans="1:27" ht="16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 spans="1:27" ht="16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 spans="1:27" ht="16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 spans="1:27" ht="16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 spans="1:27" ht="16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 spans="1:27" ht="16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 spans="1:27" ht="16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 spans="1:27" ht="16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 spans="1:27" ht="16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 spans="1:27" ht="16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 spans="1:27" ht="16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 spans="1:27" ht="16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  <row r="266" spans="1:27" ht="16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 spans="1:27" ht="16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 spans="1:27" ht="16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 spans="1:27" ht="16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 spans="1:27" ht="16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 spans="1:27" ht="16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</row>
    <row r="272" spans="1:27" ht="16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 spans="1:27" ht="16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 spans="1:27" ht="16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 spans="1:27" ht="16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 spans="1:27" ht="16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 spans="1:27" ht="16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</row>
    <row r="278" spans="1:27" ht="16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 spans="1:27" ht="16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 spans="1:27" ht="16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 spans="1:27" ht="16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 spans="1:27" ht="16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 spans="1:27" ht="16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</row>
    <row r="284" spans="1:27" ht="16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 spans="1:27" ht="16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 spans="1:27" ht="16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 spans="1:27" ht="16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 spans="1:27" ht="16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 spans="1:27" ht="16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</row>
    <row r="290" spans="1:27" ht="16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</row>
    <row r="291" spans="1:27" ht="16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</row>
    <row r="292" spans="1:27" ht="16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</row>
    <row r="293" spans="1:27" ht="16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</row>
    <row r="294" spans="1:27" ht="16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</row>
    <row r="295" spans="1:27" ht="16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</row>
    <row r="296" spans="1:27" ht="16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</row>
    <row r="297" spans="1:27" ht="16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</row>
    <row r="298" spans="1:27" ht="16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</row>
    <row r="299" spans="1:27" ht="16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</row>
    <row r="300" spans="1:27" ht="16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ht="16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</row>
    <row r="302" spans="1:27" ht="16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</row>
    <row r="303" spans="1:27" ht="16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 spans="1:27" ht="16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</row>
    <row r="305" spans="1:27" ht="16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</row>
    <row r="306" spans="1:27" ht="16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</row>
    <row r="307" spans="1:27" ht="16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</row>
    <row r="308" spans="1:27" ht="16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</row>
    <row r="309" spans="1:27" ht="16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</row>
    <row r="310" spans="1:27" ht="16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</row>
    <row r="311" spans="1:27" ht="16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 spans="1:27" ht="16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</row>
    <row r="313" spans="1:27" ht="16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</row>
    <row r="314" spans="1:27" ht="16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</row>
    <row r="315" spans="1:27" ht="16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</row>
    <row r="316" spans="1:27" ht="16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</row>
    <row r="317" spans="1:27" ht="16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</row>
    <row r="318" spans="1:27" ht="16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</row>
    <row r="319" spans="1:27" ht="16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</row>
    <row r="320" spans="1:27" ht="16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</row>
    <row r="321" spans="1:27" ht="16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</row>
    <row r="322" spans="1:27" ht="16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</row>
    <row r="323" spans="1:27" ht="16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</row>
    <row r="324" spans="1:27" ht="16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 spans="1:27" ht="16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</row>
    <row r="326" spans="1:27" ht="16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</row>
    <row r="327" spans="1:27" ht="16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</row>
    <row r="328" spans="1:27" ht="16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</row>
    <row r="329" spans="1:27" ht="16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</row>
    <row r="330" spans="1:27" ht="16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</row>
    <row r="331" spans="1:27" ht="16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</row>
    <row r="332" spans="1:27" ht="16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</row>
    <row r="333" spans="1:27" ht="16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</row>
    <row r="334" spans="1:27" ht="16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</row>
    <row r="335" spans="1:27" ht="16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</row>
    <row r="336" spans="1:27" ht="16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</row>
    <row r="337" spans="1:27" ht="16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</row>
    <row r="338" spans="1:27" ht="16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</row>
    <row r="339" spans="1:27" ht="16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</row>
    <row r="340" spans="1:27" ht="16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</row>
    <row r="341" spans="1:27" ht="16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</row>
    <row r="342" spans="1:27" ht="16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</row>
    <row r="343" spans="1:27" ht="16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</row>
    <row r="344" spans="1:27" ht="16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</row>
    <row r="345" spans="1:27" ht="16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</row>
    <row r="346" spans="1:27" ht="16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</row>
    <row r="347" spans="1:27" ht="16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</row>
    <row r="348" spans="1:27" ht="16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</row>
    <row r="349" spans="1:27" ht="16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</row>
    <row r="350" spans="1:27" ht="16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</row>
    <row r="351" spans="1:27" ht="16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</row>
    <row r="352" spans="1:27" ht="16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</row>
    <row r="353" spans="1:27" ht="16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</row>
    <row r="354" spans="1:27" ht="16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</row>
    <row r="355" spans="1:27" ht="16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</row>
    <row r="356" spans="1:27" ht="16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</row>
    <row r="357" spans="1:27" ht="16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</row>
    <row r="358" spans="1:27" ht="16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</row>
    <row r="359" spans="1:27" ht="16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</row>
    <row r="360" spans="1:27" ht="16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ht="16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</row>
    <row r="362" spans="1:27" ht="16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</row>
    <row r="363" spans="1:27" ht="16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 spans="1:27" ht="16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</row>
    <row r="365" spans="1:27" ht="16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</row>
    <row r="366" spans="1:27" ht="16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</row>
    <row r="367" spans="1:27" ht="16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</row>
    <row r="368" spans="1:27" ht="16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</row>
    <row r="369" spans="1:27" ht="16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</row>
    <row r="370" spans="1:27" ht="16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</row>
    <row r="371" spans="1:27" ht="16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</row>
    <row r="372" spans="1:27" ht="16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</row>
    <row r="373" spans="1:27" ht="16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</row>
    <row r="374" spans="1:27" ht="16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</row>
    <row r="375" spans="1:27" ht="16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</row>
    <row r="376" spans="1:27" ht="16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</row>
    <row r="377" spans="1:27" ht="16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</row>
    <row r="378" spans="1:27" ht="16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</row>
    <row r="379" spans="1:27" ht="16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</row>
    <row r="380" spans="1:27" ht="16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</row>
    <row r="381" spans="1:27" ht="16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</row>
    <row r="382" spans="1:27" ht="16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</row>
    <row r="383" spans="1:27" ht="16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</row>
    <row r="384" spans="1:27" ht="16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</row>
    <row r="385" spans="1:27" ht="16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</row>
    <row r="386" spans="1:27" ht="16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</row>
    <row r="387" spans="1:27" ht="16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</row>
    <row r="388" spans="1:27" ht="16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</row>
    <row r="389" spans="1:27" ht="16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</row>
    <row r="390" spans="1:27" ht="16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</row>
    <row r="391" spans="1:27" ht="16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</row>
    <row r="392" spans="1:27" ht="16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</row>
    <row r="393" spans="1:27" ht="16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</row>
    <row r="394" spans="1:27" ht="16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</row>
    <row r="395" spans="1:27" ht="16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</row>
    <row r="396" spans="1:27" ht="16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</row>
    <row r="397" spans="1:27" ht="16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</row>
    <row r="398" spans="1:27" ht="16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</row>
    <row r="399" spans="1:27" ht="16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</row>
    <row r="400" spans="1:27" ht="16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</row>
    <row r="401" spans="1:27" ht="16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</row>
    <row r="402" spans="1:27" ht="16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</row>
    <row r="403" spans="1:27" ht="16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</row>
    <row r="404" spans="1:27" ht="16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</row>
    <row r="405" spans="1:27" ht="16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</row>
    <row r="406" spans="1:27" ht="16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</row>
    <row r="407" spans="1:27" ht="16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</row>
    <row r="408" spans="1:27" ht="16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</row>
    <row r="409" spans="1:27" ht="16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</row>
    <row r="410" spans="1:27" ht="16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</row>
    <row r="411" spans="1:27" ht="16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</row>
    <row r="412" spans="1:27" ht="16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</row>
    <row r="413" spans="1:27" ht="16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</row>
    <row r="414" spans="1:27" ht="16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</row>
    <row r="415" spans="1:27" ht="16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</row>
    <row r="416" spans="1:27" ht="16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</row>
    <row r="417" spans="1:27" ht="16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</row>
    <row r="418" spans="1:27" ht="16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</row>
    <row r="419" spans="1:27" ht="16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</row>
    <row r="420" spans="1:27" ht="16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ht="16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</row>
    <row r="422" spans="1:27" ht="16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</row>
    <row r="423" spans="1:27" ht="16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</row>
    <row r="424" spans="1:27" ht="16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</row>
    <row r="425" spans="1:27" ht="16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</row>
    <row r="426" spans="1:27" ht="16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</row>
    <row r="427" spans="1:27" ht="16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</row>
    <row r="428" spans="1:27" ht="16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</row>
    <row r="429" spans="1:27" ht="16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</row>
    <row r="430" spans="1:27" ht="16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</row>
    <row r="431" spans="1:27" ht="16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</row>
    <row r="432" spans="1:27" ht="16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</row>
    <row r="433" spans="1:27" ht="16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</row>
    <row r="434" spans="1:27" ht="16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</row>
    <row r="435" spans="1:27" ht="16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</row>
    <row r="436" spans="1:27" ht="16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</row>
    <row r="437" spans="1:27" ht="16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</row>
    <row r="438" spans="1:27" ht="16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</row>
    <row r="439" spans="1:27" ht="16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</row>
    <row r="440" spans="1:27" ht="16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</row>
    <row r="441" spans="1:27" ht="16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</row>
    <row r="442" spans="1:27" ht="16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</row>
    <row r="443" spans="1:27" ht="16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</row>
    <row r="444" spans="1:27" ht="16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</row>
    <row r="445" spans="1:27" ht="16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</row>
    <row r="446" spans="1:27" ht="16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</row>
    <row r="447" spans="1:27" ht="16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</row>
    <row r="448" spans="1:27" ht="16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</row>
    <row r="449" spans="1:27" ht="16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</row>
    <row r="450" spans="1:27" ht="16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</row>
    <row r="451" spans="1:27" ht="16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</row>
    <row r="452" spans="1:27" ht="16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</row>
    <row r="453" spans="1:27" ht="16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</row>
    <row r="454" spans="1:27" ht="16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</row>
    <row r="455" spans="1:27" ht="16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</row>
    <row r="456" spans="1:27" ht="16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</row>
    <row r="457" spans="1:27" ht="16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</row>
    <row r="458" spans="1:27" ht="16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</row>
    <row r="459" spans="1:27" ht="16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</row>
    <row r="460" spans="1:27" ht="16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</row>
    <row r="461" spans="1:27" ht="16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</row>
    <row r="462" spans="1:27" ht="16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</row>
    <row r="463" spans="1:27" ht="16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</row>
    <row r="464" spans="1:27" ht="16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</row>
    <row r="465" spans="1:27" ht="16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</row>
    <row r="466" spans="1:27" ht="16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</row>
    <row r="467" spans="1:27" ht="16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</row>
    <row r="468" spans="1:27" ht="16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</row>
    <row r="469" spans="1:27" ht="16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</row>
    <row r="470" spans="1:27" ht="16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</row>
    <row r="471" spans="1:27" ht="16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</row>
    <row r="472" spans="1:27" ht="16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</row>
    <row r="473" spans="1:27" ht="16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</row>
    <row r="474" spans="1:27" ht="16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</row>
    <row r="475" spans="1:27" ht="16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</row>
    <row r="476" spans="1:27" ht="16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</row>
    <row r="477" spans="1:27" ht="16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</row>
    <row r="478" spans="1:27" ht="16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</row>
    <row r="479" spans="1:27" ht="16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</row>
    <row r="480" spans="1:27" ht="16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1:27" ht="16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</row>
    <row r="482" spans="1:27" ht="16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</row>
    <row r="483" spans="1:27" ht="16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</row>
    <row r="484" spans="1:27" ht="16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</row>
    <row r="485" spans="1:27" ht="16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</row>
    <row r="486" spans="1:27" ht="16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</row>
    <row r="487" spans="1:27" ht="16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</row>
    <row r="488" spans="1:27" ht="16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</row>
    <row r="489" spans="1:27" ht="16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</row>
    <row r="490" spans="1:27" ht="16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</row>
    <row r="491" spans="1:27" ht="16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</row>
    <row r="492" spans="1:27" ht="16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</row>
    <row r="493" spans="1:27" ht="16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 spans="1:27" ht="16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 spans="1:27" ht="16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</row>
    <row r="496" spans="1:27" ht="16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 spans="1:27" ht="16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</row>
    <row r="498" spans="1:27" ht="16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</row>
    <row r="499" spans="1:27" ht="16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</row>
    <row r="500" spans="1:27" ht="16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</row>
    <row r="501" spans="1:27" ht="16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</row>
    <row r="502" spans="1:27" ht="16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</row>
    <row r="503" spans="1:27" ht="16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</row>
    <row r="504" spans="1:27" ht="16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</row>
    <row r="505" spans="1:27" ht="16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</row>
    <row r="506" spans="1:27" ht="16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</row>
    <row r="507" spans="1:27" ht="16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</row>
    <row r="508" spans="1:27" ht="16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</row>
    <row r="509" spans="1:27" ht="16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</row>
    <row r="510" spans="1:27" ht="16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</row>
    <row r="511" spans="1:27" ht="16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</row>
    <row r="512" spans="1:27" ht="16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</row>
    <row r="513" spans="1:27" ht="16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</row>
    <row r="514" spans="1:27" ht="16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</row>
    <row r="515" spans="1:27" ht="16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</row>
    <row r="516" spans="1:27" ht="16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</row>
    <row r="517" spans="1:27" ht="16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</row>
    <row r="518" spans="1:27" ht="16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</row>
    <row r="519" spans="1:27" ht="16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 spans="1:27" ht="16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</row>
    <row r="521" spans="1:27" ht="16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</row>
    <row r="522" spans="1:27" ht="16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</row>
    <row r="523" spans="1:27" ht="16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</row>
    <row r="524" spans="1:27" ht="16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</row>
    <row r="525" spans="1:27" ht="16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</row>
    <row r="526" spans="1:27" ht="16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</row>
    <row r="527" spans="1:27" ht="16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</row>
    <row r="528" spans="1:27" ht="16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</row>
    <row r="529" spans="1:27" ht="16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</row>
    <row r="530" spans="1:27" ht="16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</row>
    <row r="531" spans="1:27" ht="16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</row>
    <row r="532" spans="1:27" ht="16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</row>
    <row r="533" spans="1:27" ht="16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</row>
    <row r="534" spans="1:27" ht="16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</row>
    <row r="535" spans="1:27" ht="16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</row>
    <row r="536" spans="1:27" ht="16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</row>
    <row r="537" spans="1:27" ht="16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</row>
    <row r="538" spans="1:27" ht="16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</row>
    <row r="539" spans="1:27" ht="16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</row>
    <row r="540" spans="1:27" ht="16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ht="16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</row>
    <row r="542" spans="1:27" ht="16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</row>
    <row r="543" spans="1:27" ht="16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</row>
    <row r="544" spans="1:27" ht="16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</row>
    <row r="545" spans="1:27" ht="16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</row>
    <row r="546" spans="1:27" ht="16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</row>
    <row r="547" spans="1:27" ht="16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</row>
    <row r="548" spans="1:27" ht="16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</row>
    <row r="549" spans="1:27" ht="16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</row>
    <row r="550" spans="1:27" ht="16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</row>
    <row r="551" spans="1:27" ht="16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</row>
    <row r="552" spans="1:27" ht="16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</row>
    <row r="553" spans="1:27" ht="16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</row>
    <row r="554" spans="1:27" ht="16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</row>
    <row r="555" spans="1:27" ht="16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</row>
    <row r="556" spans="1:27" ht="16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</row>
    <row r="557" spans="1:27" ht="16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</row>
    <row r="558" spans="1:27" ht="16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</row>
    <row r="559" spans="1:27" ht="16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</row>
    <row r="560" spans="1:27" ht="16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</row>
    <row r="561" spans="1:27" ht="16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</row>
    <row r="562" spans="1:27" ht="16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</row>
    <row r="563" spans="1:27" ht="16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</row>
    <row r="564" spans="1:27" ht="16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</row>
    <row r="565" spans="1:27" ht="16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</row>
    <row r="566" spans="1:27" ht="16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</row>
    <row r="567" spans="1:27" ht="16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</row>
    <row r="568" spans="1:27" ht="16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</row>
    <row r="569" spans="1:27" ht="16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</row>
    <row r="570" spans="1:27" ht="16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</row>
    <row r="571" spans="1:27" ht="16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</row>
    <row r="572" spans="1:27" ht="16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</row>
    <row r="573" spans="1:27" ht="16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</row>
    <row r="574" spans="1:27" ht="16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</row>
    <row r="575" spans="1:27" ht="16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</row>
    <row r="576" spans="1:27" ht="16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</row>
    <row r="577" spans="1:27" ht="16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</row>
    <row r="578" spans="1:27" ht="16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</row>
    <row r="579" spans="1:27" ht="16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</row>
    <row r="580" spans="1:27" ht="16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</row>
    <row r="581" spans="1:27" ht="16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</row>
    <row r="582" spans="1:27" ht="16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</row>
    <row r="583" spans="1:27" ht="16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</row>
    <row r="584" spans="1:27" ht="16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</row>
    <row r="585" spans="1:27" ht="16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</row>
    <row r="586" spans="1:27" ht="16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</row>
    <row r="587" spans="1:27" ht="16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</row>
    <row r="588" spans="1:27" ht="16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</row>
    <row r="589" spans="1:27" ht="16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</row>
    <row r="590" spans="1:27" ht="16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</row>
    <row r="591" spans="1:27" ht="16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</row>
    <row r="592" spans="1:27" ht="16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</row>
    <row r="593" spans="1:27" ht="16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</row>
    <row r="594" spans="1:27" ht="16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</row>
    <row r="595" spans="1:27" ht="16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</row>
    <row r="596" spans="1:27" ht="16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</row>
    <row r="597" spans="1:27" ht="16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</row>
    <row r="598" spans="1:27" ht="16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</row>
    <row r="599" spans="1:27" ht="16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</row>
    <row r="600" spans="1:27" ht="16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ht="16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</row>
    <row r="602" spans="1:27" ht="16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</row>
    <row r="603" spans="1:27" ht="16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</row>
    <row r="604" spans="1:27" ht="16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</row>
    <row r="605" spans="1:27" ht="16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</row>
    <row r="606" spans="1:27" ht="16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</row>
    <row r="607" spans="1:27" ht="16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</row>
    <row r="608" spans="1:27" ht="16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</row>
    <row r="609" spans="1:27" ht="16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</row>
    <row r="610" spans="1:27" ht="16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</row>
    <row r="611" spans="1:27" ht="16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</row>
    <row r="612" spans="1:27" ht="16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</row>
    <row r="613" spans="1:27" ht="16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</row>
    <row r="614" spans="1:27" ht="16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</row>
    <row r="615" spans="1:27" ht="16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</row>
    <row r="616" spans="1:27" ht="16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</row>
    <row r="617" spans="1:27" ht="16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</row>
    <row r="618" spans="1:27" ht="16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</row>
    <row r="619" spans="1:27" ht="16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</row>
    <row r="620" spans="1:27" ht="16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</row>
    <row r="621" spans="1:27" ht="16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</row>
    <row r="622" spans="1:27" ht="16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</row>
    <row r="623" spans="1:27" ht="16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</row>
    <row r="624" spans="1:27" ht="16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</row>
    <row r="625" spans="1:27" ht="16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</row>
    <row r="626" spans="1:27" ht="16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</row>
    <row r="627" spans="1:27" ht="16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</row>
    <row r="628" spans="1:27" ht="16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</row>
    <row r="629" spans="1:27" ht="16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</row>
    <row r="630" spans="1:27" ht="16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</row>
    <row r="631" spans="1:27" ht="16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</row>
    <row r="632" spans="1:27" ht="16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</row>
    <row r="633" spans="1:27" ht="16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</row>
    <row r="634" spans="1:27" ht="16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</row>
    <row r="635" spans="1:27" ht="16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</row>
    <row r="636" spans="1:27" ht="16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</row>
    <row r="637" spans="1:27" ht="16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</row>
    <row r="638" spans="1:27" ht="16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</row>
    <row r="639" spans="1:27" ht="16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</row>
    <row r="640" spans="1:27" ht="16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</row>
    <row r="641" spans="1:27" ht="16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</row>
    <row r="642" spans="1:27" ht="16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</row>
    <row r="643" spans="1:27" ht="16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</row>
    <row r="644" spans="1:27" ht="16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</row>
    <row r="645" spans="1:27" ht="16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</row>
    <row r="646" spans="1:27" ht="16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</row>
    <row r="647" spans="1:27" ht="16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</row>
    <row r="648" spans="1:27" ht="16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</row>
    <row r="649" spans="1:27" ht="16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</row>
    <row r="650" spans="1:27" ht="16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</row>
    <row r="651" spans="1:27" ht="16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</row>
    <row r="652" spans="1:27" ht="16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</row>
    <row r="653" spans="1:27" ht="16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</row>
    <row r="654" spans="1:27" ht="16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</row>
    <row r="655" spans="1:27" ht="16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</row>
    <row r="656" spans="1:27" ht="16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</row>
    <row r="657" spans="1:27" ht="16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</row>
    <row r="658" spans="1:27" ht="16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</row>
    <row r="659" spans="1:27" ht="16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</row>
    <row r="660" spans="1:27" ht="16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ht="16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</row>
    <row r="662" spans="1:27" ht="16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</row>
    <row r="663" spans="1:27" ht="16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</row>
    <row r="664" spans="1:27" ht="16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</row>
    <row r="665" spans="1:27" ht="16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</row>
    <row r="666" spans="1:27" ht="16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</row>
    <row r="667" spans="1:27" ht="16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</row>
    <row r="668" spans="1:27" ht="16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</row>
    <row r="669" spans="1:27" ht="16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</row>
    <row r="670" spans="1:27" ht="16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</row>
    <row r="671" spans="1:27" ht="16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</row>
    <row r="672" spans="1:27" ht="16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</row>
    <row r="673" spans="1:27" ht="16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</row>
    <row r="674" spans="1:27" ht="16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</row>
    <row r="675" spans="1:27" ht="16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</row>
    <row r="676" spans="1:27" ht="16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</row>
    <row r="677" spans="1:27" ht="16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</row>
    <row r="678" spans="1:27" ht="16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</row>
    <row r="679" spans="1:27" ht="16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</row>
    <row r="680" spans="1:27" ht="16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</row>
    <row r="681" spans="1:27" ht="16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</row>
    <row r="682" spans="1:27" ht="16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</row>
    <row r="683" spans="1:27" ht="16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</row>
    <row r="684" spans="1:27" ht="16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</row>
    <row r="685" spans="1:27" ht="16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</row>
    <row r="686" spans="1:27" ht="16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</row>
    <row r="687" spans="1:27" ht="16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</row>
    <row r="688" spans="1:27" ht="16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</row>
    <row r="689" spans="1:27" ht="16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</row>
    <row r="690" spans="1:27" ht="16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</row>
    <row r="691" spans="1:27" ht="16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</row>
    <row r="692" spans="1:27" ht="16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</row>
    <row r="693" spans="1:27" ht="16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</row>
    <row r="694" spans="1:27" ht="16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</row>
    <row r="695" spans="1:27" ht="16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</row>
    <row r="696" spans="1:27" ht="16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</row>
    <row r="697" spans="1:27" ht="16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</row>
    <row r="698" spans="1:27" ht="16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</row>
    <row r="699" spans="1:27" ht="16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</row>
    <row r="700" spans="1:27" ht="16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</row>
    <row r="701" spans="1:27" ht="16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</row>
    <row r="702" spans="1:27" ht="16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</row>
    <row r="703" spans="1:27" ht="16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</row>
    <row r="704" spans="1:27" ht="16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</row>
    <row r="705" spans="1:27" ht="16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</row>
    <row r="706" spans="1:27" ht="16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</row>
    <row r="707" spans="1:27" ht="16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</row>
    <row r="708" spans="1:27" ht="16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</row>
    <row r="709" spans="1:27" ht="16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</row>
    <row r="710" spans="1:27" ht="16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</row>
    <row r="711" spans="1:27" ht="16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</row>
    <row r="712" spans="1:27" ht="16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</row>
    <row r="713" spans="1:27" ht="16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</row>
    <row r="714" spans="1:27" ht="16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</row>
    <row r="715" spans="1:27" ht="16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</row>
    <row r="716" spans="1:27" ht="16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</row>
    <row r="717" spans="1:27" ht="16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</row>
    <row r="718" spans="1:27" ht="16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</row>
    <row r="719" spans="1:27" ht="16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</row>
    <row r="720" spans="1:27" ht="16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1:27" ht="16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</row>
    <row r="722" spans="1:27" ht="16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</row>
    <row r="723" spans="1:27" ht="16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</row>
    <row r="724" spans="1:27" ht="16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</row>
    <row r="725" spans="1:27" ht="16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</row>
    <row r="726" spans="1:27" ht="16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</row>
    <row r="727" spans="1:27" ht="16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</row>
    <row r="728" spans="1:27" ht="16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</row>
    <row r="729" spans="1:27" ht="16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</row>
    <row r="730" spans="1:27" ht="16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</row>
    <row r="731" spans="1:27" ht="16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</row>
    <row r="732" spans="1:27" ht="16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</row>
    <row r="733" spans="1:27" ht="16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</row>
    <row r="734" spans="1:27" ht="16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</row>
    <row r="735" spans="1:27" ht="16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</row>
    <row r="736" spans="1:27" ht="16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</row>
    <row r="737" spans="1:27" ht="16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</row>
    <row r="738" spans="1:27" ht="16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</row>
    <row r="739" spans="1:27" ht="16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</row>
    <row r="740" spans="1:27" ht="16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</row>
    <row r="741" spans="1:27" ht="16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</row>
    <row r="742" spans="1:27" ht="16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</row>
    <row r="743" spans="1:27" ht="16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</row>
    <row r="744" spans="1:27" ht="16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</row>
    <row r="745" spans="1:27" ht="16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</row>
    <row r="746" spans="1:27" ht="16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</row>
    <row r="747" spans="1:27" ht="16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</row>
    <row r="748" spans="1:27" ht="16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</row>
    <row r="749" spans="1:27" ht="16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</row>
    <row r="750" spans="1:27" ht="16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</row>
    <row r="751" spans="1:27" ht="16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</row>
    <row r="752" spans="1:27" ht="16" x14ac:dyDescent="0.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</row>
    <row r="753" spans="1:27" ht="16" x14ac:dyDescent="0.2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</row>
    <row r="754" spans="1:27" ht="16" x14ac:dyDescent="0.2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</row>
    <row r="755" spans="1:27" ht="16" x14ac:dyDescent="0.2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</row>
    <row r="756" spans="1:27" ht="16" x14ac:dyDescent="0.2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</row>
    <row r="757" spans="1:27" ht="16" x14ac:dyDescent="0.2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</row>
    <row r="758" spans="1:27" ht="16" x14ac:dyDescent="0.2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</row>
    <row r="759" spans="1:27" ht="16" x14ac:dyDescent="0.2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</row>
    <row r="760" spans="1:27" ht="16" x14ac:dyDescent="0.2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</row>
    <row r="761" spans="1:27" ht="16" x14ac:dyDescent="0.2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</row>
    <row r="762" spans="1:27" ht="16" x14ac:dyDescent="0.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</row>
    <row r="763" spans="1:27" ht="16" x14ac:dyDescent="0.2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</row>
    <row r="764" spans="1:27" ht="16" x14ac:dyDescent="0.2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</row>
    <row r="765" spans="1:27" ht="16" x14ac:dyDescent="0.2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</row>
    <row r="766" spans="1:27" ht="16" x14ac:dyDescent="0.2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</row>
    <row r="767" spans="1:27" ht="16" x14ac:dyDescent="0.2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</row>
    <row r="768" spans="1:27" ht="16" x14ac:dyDescent="0.2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</row>
    <row r="769" spans="1:27" ht="16" x14ac:dyDescent="0.2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</row>
    <row r="770" spans="1:27" ht="16" x14ac:dyDescent="0.2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</row>
    <row r="771" spans="1:27" ht="16" x14ac:dyDescent="0.2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</row>
    <row r="772" spans="1:27" ht="16" x14ac:dyDescent="0.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</row>
    <row r="773" spans="1:27" ht="16" x14ac:dyDescent="0.2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</row>
    <row r="774" spans="1:27" ht="16" x14ac:dyDescent="0.2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</row>
    <row r="775" spans="1:27" ht="16" x14ac:dyDescent="0.2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</row>
    <row r="776" spans="1:27" ht="16" x14ac:dyDescent="0.2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</row>
    <row r="777" spans="1:27" ht="16" x14ac:dyDescent="0.2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</row>
    <row r="778" spans="1:27" ht="16" x14ac:dyDescent="0.2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</row>
    <row r="779" spans="1:27" ht="16" x14ac:dyDescent="0.2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</row>
    <row r="780" spans="1:27" ht="16" x14ac:dyDescent="0.2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ht="16" x14ac:dyDescent="0.2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</row>
    <row r="782" spans="1:27" ht="16" x14ac:dyDescent="0.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</row>
    <row r="783" spans="1:27" ht="16" x14ac:dyDescent="0.2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</row>
    <row r="784" spans="1:27" ht="16" x14ac:dyDescent="0.2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</row>
    <row r="785" spans="1:27" ht="16" x14ac:dyDescent="0.2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</row>
    <row r="786" spans="1:27" ht="16" x14ac:dyDescent="0.2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</row>
    <row r="787" spans="1:27" ht="16" x14ac:dyDescent="0.2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</row>
    <row r="788" spans="1:27" ht="16" x14ac:dyDescent="0.2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</row>
    <row r="789" spans="1:27" ht="16" x14ac:dyDescent="0.2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</row>
    <row r="790" spans="1:27" ht="16" x14ac:dyDescent="0.2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</row>
    <row r="791" spans="1:27" ht="16" x14ac:dyDescent="0.2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</row>
    <row r="792" spans="1:27" ht="16" x14ac:dyDescent="0.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</row>
    <row r="793" spans="1:27" ht="16" x14ac:dyDescent="0.2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</row>
    <row r="794" spans="1:27" ht="16" x14ac:dyDescent="0.2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</row>
    <row r="795" spans="1:27" ht="16" x14ac:dyDescent="0.2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</row>
    <row r="796" spans="1:27" ht="16" x14ac:dyDescent="0.2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</row>
    <row r="797" spans="1:27" ht="16" x14ac:dyDescent="0.2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</row>
    <row r="798" spans="1:27" ht="16" x14ac:dyDescent="0.2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</row>
    <row r="799" spans="1:27" ht="16" x14ac:dyDescent="0.2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</row>
    <row r="800" spans="1:27" ht="16" x14ac:dyDescent="0.2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</row>
    <row r="801" spans="1:27" ht="16" x14ac:dyDescent="0.2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</row>
    <row r="802" spans="1:27" ht="16" x14ac:dyDescent="0.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</row>
    <row r="803" spans="1:27" ht="16" x14ac:dyDescent="0.2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</row>
    <row r="804" spans="1:27" ht="16" x14ac:dyDescent="0.2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</row>
    <row r="805" spans="1:27" ht="16" x14ac:dyDescent="0.2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</row>
    <row r="806" spans="1:27" ht="16" x14ac:dyDescent="0.2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</row>
    <row r="807" spans="1:27" ht="16" x14ac:dyDescent="0.2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</row>
    <row r="808" spans="1:27" ht="16" x14ac:dyDescent="0.2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</row>
    <row r="809" spans="1:27" ht="16" x14ac:dyDescent="0.2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</row>
    <row r="810" spans="1:27" ht="16" x14ac:dyDescent="0.2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</row>
    <row r="811" spans="1:27" ht="16" x14ac:dyDescent="0.2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</row>
    <row r="812" spans="1:27" ht="16" x14ac:dyDescent="0.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</row>
    <row r="813" spans="1:27" ht="16" x14ac:dyDescent="0.2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</row>
    <row r="814" spans="1:27" ht="16" x14ac:dyDescent="0.2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</row>
    <row r="815" spans="1:27" ht="16" x14ac:dyDescent="0.2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</row>
    <row r="816" spans="1:27" ht="16" x14ac:dyDescent="0.2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</row>
    <row r="817" spans="1:27" ht="16" x14ac:dyDescent="0.2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</row>
    <row r="818" spans="1:27" ht="16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</row>
    <row r="819" spans="1:27" ht="16" x14ac:dyDescent="0.2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</row>
    <row r="820" spans="1:27" ht="16" x14ac:dyDescent="0.2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</row>
    <row r="821" spans="1:27" ht="16" x14ac:dyDescent="0.2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</row>
    <row r="822" spans="1:27" ht="16" x14ac:dyDescent="0.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</row>
    <row r="823" spans="1:27" ht="16" x14ac:dyDescent="0.2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</row>
    <row r="824" spans="1:27" ht="16" x14ac:dyDescent="0.2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</row>
    <row r="825" spans="1:27" ht="16" x14ac:dyDescent="0.2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</row>
    <row r="826" spans="1:27" ht="16" x14ac:dyDescent="0.2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</row>
    <row r="827" spans="1:27" ht="16" x14ac:dyDescent="0.2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</row>
    <row r="828" spans="1:27" ht="16" x14ac:dyDescent="0.2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</row>
    <row r="829" spans="1:27" ht="16" x14ac:dyDescent="0.2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</row>
    <row r="830" spans="1:27" ht="16" x14ac:dyDescent="0.2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</row>
    <row r="831" spans="1:27" ht="16" x14ac:dyDescent="0.2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</row>
    <row r="832" spans="1:27" ht="16" x14ac:dyDescent="0.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</row>
    <row r="833" spans="1:27" ht="16" x14ac:dyDescent="0.2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</row>
    <row r="834" spans="1:27" ht="16" x14ac:dyDescent="0.2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</row>
    <row r="835" spans="1:27" ht="16" x14ac:dyDescent="0.2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</row>
    <row r="836" spans="1:27" ht="16" x14ac:dyDescent="0.2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</row>
    <row r="837" spans="1:27" ht="16" x14ac:dyDescent="0.2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</row>
    <row r="838" spans="1:27" ht="16" x14ac:dyDescent="0.2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</row>
    <row r="839" spans="1:27" ht="16" x14ac:dyDescent="0.2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</row>
    <row r="840" spans="1:27" ht="16" x14ac:dyDescent="0.2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ht="16" x14ac:dyDescent="0.2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</row>
    <row r="842" spans="1:27" ht="16" x14ac:dyDescent="0.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</row>
    <row r="843" spans="1:27" ht="16" x14ac:dyDescent="0.2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</row>
    <row r="844" spans="1:27" ht="16" x14ac:dyDescent="0.2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</row>
    <row r="845" spans="1:27" ht="16" x14ac:dyDescent="0.2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</row>
    <row r="846" spans="1:27" ht="16" x14ac:dyDescent="0.2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</row>
    <row r="847" spans="1:27" ht="16" x14ac:dyDescent="0.2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</row>
    <row r="848" spans="1:27" ht="16" x14ac:dyDescent="0.2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</row>
    <row r="849" spans="1:27" ht="16" x14ac:dyDescent="0.2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</row>
    <row r="850" spans="1:27" ht="16" x14ac:dyDescent="0.2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</row>
    <row r="851" spans="1:27" ht="16" x14ac:dyDescent="0.2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</row>
    <row r="852" spans="1:27" ht="16" x14ac:dyDescent="0.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</row>
    <row r="853" spans="1:27" ht="16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</row>
    <row r="854" spans="1:27" ht="16" x14ac:dyDescent="0.2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</row>
    <row r="855" spans="1:27" ht="16" x14ac:dyDescent="0.2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</row>
    <row r="856" spans="1:27" ht="16" x14ac:dyDescent="0.2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</row>
    <row r="857" spans="1:27" ht="16" x14ac:dyDescent="0.2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</row>
    <row r="858" spans="1:27" ht="16" x14ac:dyDescent="0.2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</row>
    <row r="859" spans="1:27" ht="16" x14ac:dyDescent="0.2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</row>
    <row r="860" spans="1:27" ht="16" x14ac:dyDescent="0.2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</row>
    <row r="861" spans="1:27" ht="16" x14ac:dyDescent="0.2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</row>
    <row r="862" spans="1:27" ht="16" x14ac:dyDescent="0.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</row>
    <row r="863" spans="1:27" ht="16" x14ac:dyDescent="0.2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</row>
    <row r="864" spans="1:27" ht="16" x14ac:dyDescent="0.2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</row>
    <row r="865" spans="1:27" ht="16" x14ac:dyDescent="0.2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</row>
    <row r="866" spans="1:27" ht="16" x14ac:dyDescent="0.2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</row>
    <row r="867" spans="1:27" ht="16" x14ac:dyDescent="0.2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</row>
    <row r="868" spans="1:27" ht="16" x14ac:dyDescent="0.2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</row>
    <row r="869" spans="1:27" ht="16" x14ac:dyDescent="0.2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</row>
    <row r="870" spans="1:27" ht="16" x14ac:dyDescent="0.2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</row>
    <row r="871" spans="1:27" ht="16" x14ac:dyDescent="0.2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</row>
    <row r="872" spans="1:27" ht="16" x14ac:dyDescent="0.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</row>
    <row r="873" spans="1:27" ht="16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</row>
    <row r="874" spans="1:27" ht="16" x14ac:dyDescent="0.2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</row>
    <row r="875" spans="1:27" ht="16" x14ac:dyDescent="0.2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</row>
    <row r="876" spans="1:27" ht="16" x14ac:dyDescent="0.2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</row>
    <row r="877" spans="1:27" ht="16" x14ac:dyDescent="0.2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</row>
    <row r="878" spans="1:27" ht="16" x14ac:dyDescent="0.2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</row>
    <row r="879" spans="1:27" ht="16" x14ac:dyDescent="0.2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</row>
    <row r="880" spans="1:27" ht="16" x14ac:dyDescent="0.2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</row>
    <row r="881" spans="1:27" ht="16" x14ac:dyDescent="0.2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</row>
    <row r="882" spans="1:27" ht="16" x14ac:dyDescent="0.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</row>
    <row r="883" spans="1:27" ht="16" x14ac:dyDescent="0.2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</row>
    <row r="884" spans="1:27" ht="16" x14ac:dyDescent="0.2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</row>
    <row r="885" spans="1:27" ht="16" x14ac:dyDescent="0.2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</row>
    <row r="886" spans="1:27" ht="16" x14ac:dyDescent="0.2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</row>
    <row r="887" spans="1:27" ht="16" x14ac:dyDescent="0.2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</row>
    <row r="888" spans="1:27" ht="16" x14ac:dyDescent="0.2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</row>
    <row r="889" spans="1:27" ht="16" x14ac:dyDescent="0.2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</row>
    <row r="890" spans="1:27" ht="16" x14ac:dyDescent="0.2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</row>
    <row r="891" spans="1:27" ht="16" x14ac:dyDescent="0.2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</row>
    <row r="892" spans="1:27" ht="16" x14ac:dyDescent="0.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</row>
    <row r="893" spans="1:27" ht="16" x14ac:dyDescent="0.2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</row>
    <row r="894" spans="1:27" ht="16" x14ac:dyDescent="0.2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</row>
    <row r="895" spans="1:27" ht="16" x14ac:dyDescent="0.2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</row>
    <row r="896" spans="1:27" ht="16" x14ac:dyDescent="0.2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</row>
    <row r="897" spans="1:27" ht="16" x14ac:dyDescent="0.2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</row>
    <row r="898" spans="1:27" ht="16" x14ac:dyDescent="0.2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</row>
    <row r="899" spans="1:27" ht="16" x14ac:dyDescent="0.2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</row>
    <row r="900" spans="1:27" ht="16" x14ac:dyDescent="0.2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ht="16" x14ac:dyDescent="0.2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</row>
    <row r="902" spans="1:27" ht="16" x14ac:dyDescent="0.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</row>
    <row r="903" spans="1:27" ht="16" x14ac:dyDescent="0.2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</row>
    <row r="904" spans="1:27" ht="16" x14ac:dyDescent="0.2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</row>
    <row r="905" spans="1:27" ht="16" x14ac:dyDescent="0.2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</row>
    <row r="906" spans="1:27" ht="16" x14ac:dyDescent="0.2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</row>
    <row r="907" spans="1:27" ht="16" x14ac:dyDescent="0.2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</row>
    <row r="908" spans="1:27" ht="16" x14ac:dyDescent="0.2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</row>
    <row r="909" spans="1:27" ht="16" x14ac:dyDescent="0.2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</row>
    <row r="910" spans="1:27" ht="16" x14ac:dyDescent="0.2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</row>
    <row r="911" spans="1:27" ht="16" x14ac:dyDescent="0.2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</row>
    <row r="912" spans="1:27" ht="16" x14ac:dyDescent="0.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</row>
    <row r="913" spans="1:27" ht="16" x14ac:dyDescent="0.2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</row>
    <row r="914" spans="1:27" ht="16" x14ac:dyDescent="0.2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</row>
    <row r="915" spans="1:27" ht="16" x14ac:dyDescent="0.2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</row>
    <row r="916" spans="1:27" ht="16" x14ac:dyDescent="0.2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</row>
    <row r="917" spans="1:27" ht="16" x14ac:dyDescent="0.2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</row>
    <row r="918" spans="1:27" ht="16" x14ac:dyDescent="0.2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</row>
    <row r="919" spans="1:27" ht="16" x14ac:dyDescent="0.2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</row>
    <row r="920" spans="1:27" ht="16" x14ac:dyDescent="0.2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</row>
    <row r="921" spans="1:27" ht="16" x14ac:dyDescent="0.2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</row>
    <row r="922" spans="1:27" ht="16" x14ac:dyDescent="0.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</row>
    <row r="923" spans="1:27" ht="16" x14ac:dyDescent="0.2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</row>
    <row r="924" spans="1:27" ht="16" x14ac:dyDescent="0.2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</row>
    <row r="925" spans="1:27" ht="16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</row>
    <row r="926" spans="1:27" ht="16" x14ac:dyDescent="0.2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</row>
    <row r="927" spans="1:27" ht="16" x14ac:dyDescent="0.2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</row>
    <row r="928" spans="1:27" ht="16" x14ac:dyDescent="0.2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</row>
    <row r="929" spans="1:27" ht="16" x14ac:dyDescent="0.2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</row>
    <row r="930" spans="1:27" ht="16" x14ac:dyDescent="0.2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</row>
    <row r="931" spans="1:27" ht="16" x14ac:dyDescent="0.2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</row>
    <row r="932" spans="1:27" ht="16" x14ac:dyDescent="0.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</row>
    <row r="933" spans="1:27" ht="16" x14ac:dyDescent="0.2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</row>
    <row r="934" spans="1:27" ht="16" x14ac:dyDescent="0.2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</row>
    <row r="935" spans="1:27" ht="16" x14ac:dyDescent="0.2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</row>
    <row r="936" spans="1:27" ht="16" x14ac:dyDescent="0.2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</row>
    <row r="937" spans="1:27" ht="16" x14ac:dyDescent="0.2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</row>
    <row r="938" spans="1:27" ht="16" x14ac:dyDescent="0.2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</row>
    <row r="939" spans="1:27" ht="16" x14ac:dyDescent="0.2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</row>
    <row r="940" spans="1:27" ht="16" x14ac:dyDescent="0.2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</row>
    <row r="941" spans="1:27" ht="16" x14ac:dyDescent="0.2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</row>
    <row r="942" spans="1:27" ht="16" x14ac:dyDescent="0.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</row>
    <row r="943" spans="1:27" ht="16" x14ac:dyDescent="0.2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</row>
    <row r="944" spans="1:27" ht="16" x14ac:dyDescent="0.2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</row>
    <row r="945" spans="1:27" ht="16" x14ac:dyDescent="0.2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</row>
    <row r="946" spans="1:27" ht="16" x14ac:dyDescent="0.2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</row>
    <row r="947" spans="1:27" ht="16" x14ac:dyDescent="0.2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</row>
    <row r="948" spans="1:27" ht="16" x14ac:dyDescent="0.2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</row>
    <row r="949" spans="1:27" ht="16" x14ac:dyDescent="0.2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</row>
    <row r="950" spans="1:27" ht="16" x14ac:dyDescent="0.2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</row>
    <row r="951" spans="1:27" ht="16" x14ac:dyDescent="0.2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</row>
    <row r="952" spans="1:27" ht="16" x14ac:dyDescent="0.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</row>
    <row r="953" spans="1:27" ht="16" x14ac:dyDescent="0.2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</row>
    <row r="954" spans="1:27" ht="16" x14ac:dyDescent="0.2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</row>
    <row r="955" spans="1:27" ht="16" x14ac:dyDescent="0.2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</row>
    <row r="956" spans="1:27" ht="16" x14ac:dyDescent="0.2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</row>
    <row r="957" spans="1:27" ht="16" x14ac:dyDescent="0.2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</row>
    <row r="958" spans="1:27" ht="16" x14ac:dyDescent="0.2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</row>
    <row r="959" spans="1:27" ht="16" x14ac:dyDescent="0.2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</row>
    <row r="960" spans="1:27" ht="16" x14ac:dyDescent="0.2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1:27" ht="16" x14ac:dyDescent="0.2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</row>
    <row r="962" spans="1:27" ht="16" x14ac:dyDescent="0.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</row>
    <row r="963" spans="1:27" ht="16" x14ac:dyDescent="0.2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</row>
    <row r="964" spans="1:27" ht="16" x14ac:dyDescent="0.2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</row>
    <row r="965" spans="1:27" ht="16" x14ac:dyDescent="0.2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</row>
    <row r="966" spans="1:27" ht="16" x14ac:dyDescent="0.2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</row>
    <row r="967" spans="1:27" ht="16" x14ac:dyDescent="0.2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</row>
  </sheetData>
  <mergeCells count="102">
    <mergeCell ref="H33:H34"/>
    <mergeCell ref="I33:I34"/>
    <mergeCell ref="J33:J34"/>
    <mergeCell ref="E35:E36"/>
    <mergeCell ref="J35:J36"/>
    <mergeCell ref="E39:E40"/>
    <mergeCell ref="E41:E42"/>
    <mergeCell ref="F41:F42"/>
    <mergeCell ref="G41:G42"/>
    <mergeCell ref="H41:H42"/>
    <mergeCell ref="I41:I42"/>
    <mergeCell ref="J41:J42"/>
    <mergeCell ref="H31:H32"/>
    <mergeCell ref="I31:I32"/>
    <mergeCell ref="J31:J32"/>
    <mergeCell ref="E29:E30"/>
    <mergeCell ref="F29:F30"/>
    <mergeCell ref="H29:H30"/>
    <mergeCell ref="I29:I30"/>
    <mergeCell ref="J29:J30"/>
    <mergeCell ref="E31:E32"/>
    <mergeCell ref="F31:F32"/>
    <mergeCell ref="H45:H46"/>
    <mergeCell ref="I45:I46"/>
    <mergeCell ref="E43:E44"/>
    <mergeCell ref="F43:F44"/>
    <mergeCell ref="G43:G44"/>
    <mergeCell ref="H43:H44"/>
    <mergeCell ref="I43:I44"/>
    <mergeCell ref="J43:J44"/>
    <mergeCell ref="E45:E46"/>
    <mergeCell ref="J45:J46"/>
    <mergeCell ref="F45:F46"/>
    <mergeCell ref="G45:G46"/>
    <mergeCell ref="E37:E38"/>
    <mergeCell ref="F37:F38"/>
    <mergeCell ref="G37:G38"/>
    <mergeCell ref="F39:F40"/>
    <mergeCell ref="G39:G40"/>
    <mergeCell ref="A43:A44"/>
    <mergeCell ref="A45:A46"/>
    <mergeCell ref="A29:A30"/>
    <mergeCell ref="A31:A32"/>
    <mergeCell ref="A33:A34"/>
    <mergeCell ref="A35:A36"/>
    <mergeCell ref="A37:A38"/>
    <mergeCell ref="A39:A40"/>
    <mergeCell ref="A41:A42"/>
    <mergeCell ref="G29:G30"/>
    <mergeCell ref="G31:G32"/>
    <mergeCell ref="E33:E34"/>
    <mergeCell ref="F33:F34"/>
    <mergeCell ref="G33:G34"/>
    <mergeCell ref="H35:H36"/>
    <mergeCell ref="I35:I36"/>
    <mergeCell ref="H37:H38"/>
    <mergeCell ref="I37:I38"/>
    <mergeCell ref="J37:J38"/>
    <mergeCell ref="H39:H40"/>
    <mergeCell ref="I39:I40"/>
    <mergeCell ref="J39:J40"/>
    <mergeCell ref="F35:F36"/>
    <mergeCell ref="G35:G36"/>
    <mergeCell ref="E25:E26"/>
    <mergeCell ref="H25:H26"/>
    <mergeCell ref="I25:I26"/>
    <mergeCell ref="H27:H28"/>
    <mergeCell ref="I27:I28"/>
    <mergeCell ref="J27:J28"/>
    <mergeCell ref="A21:J21"/>
    <mergeCell ref="L21:Q21"/>
    <mergeCell ref="A23:A24"/>
    <mergeCell ref="F23:F24"/>
    <mergeCell ref="G23:G24"/>
    <mergeCell ref="H23:H24"/>
    <mergeCell ref="A25:A26"/>
    <mergeCell ref="J25:J26"/>
    <mergeCell ref="F25:F26"/>
    <mergeCell ref="G25:G26"/>
    <mergeCell ref="A27:A28"/>
    <mergeCell ref="E27:E28"/>
    <mergeCell ref="F27:F28"/>
    <mergeCell ref="G27:G28"/>
    <mergeCell ref="B4:Q4"/>
    <mergeCell ref="A5:Q5"/>
    <mergeCell ref="B8:C8"/>
    <mergeCell ref="D8:Q8"/>
    <mergeCell ref="A9:J9"/>
    <mergeCell ref="L9:Q9"/>
    <mergeCell ref="I23:I24"/>
    <mergeCell ref="J23:J24"/>
    <mergeCell ref="E23:E24"/>
    <mergeCell ref="C3:L3"/>
    <mergeCell ref="M3:N3"/>
    <mergeCell ref="A1:N1"/>
    <mergeCell ref="O1:Q1"/>
    <mergeCell ref="A2:C2"/>
    <mergeCell ref="D2:M2"/>
    <mergeCell ref="N2:O2"/>
    <mergeCell ref="P2:Q2"/>
    <mergeCell ref="A3:B3"/>
    <mergeCell ref="O3:Q3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0000000}">
          <x14:formula1>
            <xm:f>Hoja2!$XFA$2:$XFA$10</xm:f>
          </x14:formula1>
          <xm:sqref>F11:F20 F23 F25 F27 F29 F31 F33 F35 F37 F39 F41 F43 F45</xm:sqref>
        </x14:dataValidation>
        <x14:dataValidation type="list" allowBlank="1" showErrorMessage="1" xr:uid="{00000000-0002-0000-0100-000001000000}">
          <x14:formula1>
            <xm:f>Hoja2!$XEZ$2:$XEZ$8</xm:f>
          </x14:formula1>
          <xm:sqref>E11:E20 E23 E25 E27 E29 E31 E33 E35 E37 E39 E41 E43 E45</xm:sqref>
        </x14:dataValidation>
        <x14:dataValidation type="list" allowBlank="1" showErrorMessage="1" xr:uid="{00000000-0002-0000-0100-000002000000}">
          <x14:formula1>
            <xm:f>Hoja2!$XFB$2:$XFB$8</xm:f>
          </x14:formula1>
          <xm:sqref>H11:H20 H23 H25 H27 H29 H31 H33 H35 H37 H39 H41 H43 H45</xm:sqref>
        </x14:dataValidation>
        <x14:dataValidation type="list" allowBlank="1" showErrorMessage="1" xr:uid="{00000000-0002-0000-0100-000003000000}">
          <x14:formula1>
            <xm:f>Hoja2!$A$3:$A$6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7"/>
  <sheetViews>
    <sheetView workbookViewId="0"/>
  </sheetViews>
  <sheetFormatPr baseColWidth="10" defaultColWidth="10.140625" defaultRowHeight="15" customHeight="1" x14ac:dyDescent="0.2"/>
  <cols>
    <col min="1" max="1" width="25.5703125" customWidth="1"/>
    <col min="2" max="2" width="22.140625" customWidth="1"/>
    <col min="3" max="4" width="20.5703125" customWidth="1"/>
    <col min="5" max="5" width="24.42578125" customWidth="1"/>
    <col min="6" max="6" width="18.5703125" customWidth="1"/>
    <col min="7" max="7" width="17.140625" customWidth="1"/>
    <col min="8" max="16383" width="11.140625" customWidth="1"/>
  </cols>
  <sheetData>
    <row r="1" spans="1:7 16380:16383" ht="15" customHeight="1" x14ac:dyDescent="0.2">
      <c r="A1" s="61" t="s">
        <v>39</v>
      </c>
      <c r="B1" s="61" t="s">
        <v>28</v>
      </c>
      <c r="C1" s="61" t="s">
        <v>32</v>
      </c>
      <c r="D1" s="61" t="s">
        <v>29</v>
      </c>
      <c r="E1" s="61" t="s">
        <v>34</v>
      </c>
      <c r="F1" s="61" t="s">
        <v>30</v>
      </c>
      <c r="G1" s="61" t="s">
        <v>33</v>
      </c>
      <c r="XEZ1" s="62" t="s">
        <v>40</v>
      </c>
      <c r="XFA1" s="62" t="s">
        <v>41</v>
      </c>
      <c r="XFB1" s="61"/>
      <c r="XFC1" s="61"/>
    </row>
    <row r="2" spans="1:7 16380:16383" ht="15" customHeight="1" x14ac:dyDescent="0.2">
      <c r="A2" s="63"/>
      <c r="B2" s="64"/>
      <c r="C2" s="64"/>
      <c r="D2" s="64"/>
      <c r="E2" s="64"/>
      <c r="F2" s="64"/>
      <c r="G2" s="64"/>
      <c r="XEZ2" s="65">
        <v>45945</v>
      </c>
      <c r="XFA2" s="65">
        <v>45951</v>
      </c>
      <c r="XFB2" s="66" t="s">
        <v>28</v>
      </c>
      <c r="XFC2" s="63"/>
    </row>
    <row r="3" spans="1:7 16380:16383" ht="15" customHeight="1" x14ac:dyDescent="0.2">
      <c r="A3" s="63" t="s">
        <v>37</v>
      </c>
      <c r="B3" s="67">
        <v>175</v>
      </c>
      <c r="C3" s="67">
        <f>120*2</f>
        <v>240</v>
      </c>
      <c r="D3" s="67">
        <v>205</v>
      </c>
      <c r="E3" s="67">
        <f>150*2</f>
        <v>300</v>
      </c>
      <c r="F3" s="67">
        <v>235</v>
      </c>
      <c r="G3" s="67">
        <f>180*2</f>
        <v>360</v>
      </c>
      <c r="XEZ3" s="65">
        <v>45946</v>
      </c>
      <c r="XFA3" s="65">
        <v>45952</v>
      </c>
      <c r="XFB3" s="66" t="s">
        <v>29</v>
      </c>
      <c r="XFC3" s="63"/>
    </row>
    <row r="4" spans="1:7 16380:16383" ht="15" customHeight="1" x14ac:dyDescent="0.2">
      <c r="A4" s="63"/>
      <c r="B4" s="67"/>
      <c r="C4" s="67"/>
      <c r="D4" s="64"/>
      <c r="E4" s="64"/>
      <c r="F4" s="64"/>
      <c r="G4" s="64"/>
      <c r="XEZ4" s="65">
        <v>45947</v>
      </c>
      <c r="XFA4" s="65">
        <v>45953</v>
      </c>
      <c r="XFB4" s="66" t="s">
        <v>30</v>
      </c>
      <c r="XFC4" s="63"/>
    </row>
    <row r="5" spans="1:7 16380:16383" ht="15" customHeight="1" x14ac:dyDescent="0.2">
      <c r="A5" s="63" t="s">
        <v>10</v>
      </c>
      <c r="B5" s="67">
        <v>200</v>
      </c>
      <c r="C5" s="67">
        <v>290</v>
      </c>
      <c r="D5" s="67">
        <v>260</v>
      </c>
      <c r="E5" s="67">
        <v>410</v>
      </c>
      <c r="F5" s="67">
        <v>290</v>
      </c>
      <c r="G5" s="67">
        <v>490</v>
      </c>
      <c r="XEZ5" s="65">
        <v>45948</v>
      </c>
      <c r="XFA5" s="65">
        <v>45954</v>
      </c>
      <c r="XFB5" s="66" t="s">
        <v>32</v>
      </c>
      <c r="XFC5" s="63"/>
    </row>
    <row r="6" spans="1:7 16380:16383" ht="15" customHeight="1" x14ac:dyDescent="0.2">
      <c r="A6" s="63"/>
      <c r="B6" s="64"/>
      <c r="C6" s="64"/>
      <c r="D6" s="64"/>
      <c r="E6" s="64"/>
      <c r="F6" s="64"/>
      <c r="G6" s="64"/>
      <c r="XEZ6" s="65">
        <v>45949</v>
      </c>
      <c r="XFA6" s="65">
        <v>45955</v>
      </c>
      <c r="XFB6" s="66" t="s">
        <v>34</v>
      </c>
      <c r="XFC6" s="63"/>
    </row>
    <row r="7" spans="1:7 16380:16383" ht="15" customHeight="1" x14ac:dyDescent="0.2">
      <c r="A7" s="63"/>
      <c r="B7" s="64"/>
      <c r="C7" s="64"/>
      <c r="D7" s="64"/>
      <c r="E7" s="64"/>
      <c r="F7" s="64"/>
      <c r="G7" s="64"/>
      <c r="XEZ7" s="65">
        <v>45950</v>
      </c>
      <c r="XFA7" s="65">
        <v>45956</v>
      </c>
      <c r="XFB7" s="66" t="s">
        <v>33</v>
      </c>
      <c r="XFC7" s="63"/>
    </row>
    <row r="8" spans="1:7 16380:16383" ht="15" customHeight="1" x14ac:dyDescent="0.2">
      <c r="A8" s="63"/>
      <c r="B8" s="64"/>
      <c r="C8" s="64"/>
      <c r="D8" s="64"/>
      <c r="E8" s="64"/>
      <c r="F8" s="64"/>
      <c r="G8" s="64"/>
      <c r="XEZ8" s="65">
        <v>45951</v>
      </c>
      <c r="XFA8" s="65">
        <v>45957</v>
      </c>
      <c r="XFB8" s="66"/>
      <c r="XFC8" s="63"/>
    </row>
    <row r="9" spans="1:7 16380:16383" ht="15" customHeight="1" x14ac:dyDescent="0.2">
      <c r="XFA9" s="65"/>
    </row>
    <row r="10" spans="1:7 16380:16383" ht="15" customHeight="1" x14ac:dyDescent="0.2">
      <c r="B10" s="68" t="s">
        <v>42</v>
      </c>
      <c r="C10" s="68" t="s">
        <v>43</v>
      </c>
      <c r="XFA10" s="65"/>
    </row>
    <row r="11" spans="1:7 16380:16383" ht="16" x14ac:dyDescent="0.2">
      <c r="A11" s="66" t="s">
        <v>28</v>
      </c>
      <c r="B11" s="69">
        <f>B3</f>
        <v>175</v>
      </c>
      <c r="C11" s="70">
        <f>B5</f>
        <v>200</v>
      </c>
    </row>
    <row r="12" spans="1:7 16380:16383" ht="15" customHeight="1" x14ac:dyDescent="0.2">
      <c r="A12" s="66" t="s">
        <v>29</v>
      </c>
      <c r="B12" s="69">
        <f>D3</f>
        <v>205</v>
      </c>
      <c r="C12" s="71">
        <f>D5</f>
        <v>260</v>
      </c>
    </row>
    <row r="13" spans="1:7 16380:16383" ht="15" customHeight="1" x14ac:dyDescent="0.2">
      <c r="A13" s="66" t="s">
        <v>30</v>
      </c>
      <c r="B13" s="69">
        <f>F3</f>
        <v>235</v>
      </c>
      <c r="C13" s="70">
        <f>F5</f>
        <v>290</v>
      </c>
    </row>
    <row r="14" spans="1:7 16380:16383" ht="15" customHeight="1" x14ac:dyDescent="0.2">
      <c r="A14" s="66" t="s">
        <v>32</v>
      </c>
      <c r="B14" s="69">
        <f>C3</f>
        <v>240</v>
      </c>
      <c r="C14" s="70">
        <f>C5</f>
        <v>290</v>
      </c>
    </row>
    <row r="15" spans="1:7 16380:16383" ht="16" x14ac:dyDescent="0.2">
      <c r="A15" s="66" t="s">
        <v>34</v>
      </c>
      <c r="B15" s="70">
        <f>E3</f>
        <v>300</v>
      </c>
      <c r="C15" s="70">
        <f>E5</f>
        <v>410</v>
      </c>
    </row>
    <row r="16" spans="1:7 16380:16383" ht="16" x14ac:dyDescent="0.2">
      <c r="A16" s="66" t="s">
        <v>33</v>
      </c>
      <c r="B16" s="70">
        <f>G3</f>
        <v>360</v>
      </c>
      <c r="C16" s="70">
        <f>G5</f>
        <v>490</v>
      </c>
    </row>
    <row r="17" spans="1:1" ht="16" x14ac:dyDescent="0.2">
      <c r="A17" s="66"/>
    </row>
  </sheetData>
  <pageMargins left="0.7" right="0.7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Presidente ( A)</vt:lpstr>
      <vt:lpstr>KRYSTAL ( B)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ALEJANDRA LUNA</cp:lastModifiedBy>
  <dcterms:created xsi:type="dcterms:W3CDTF">2021-03-01T18:22:57Z</dcterms:created>
  <dcterms:modified xsi:type="dcterms:W3CDTF">2025-08-14T04:27:52Z</dcterms:modified>
</cp:coreProperties>
</file>