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8_{8B51FCB4-AF59-4851-8856-F24D5769014B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2" l="1"/>
  <c r="L14" i="2"/>
  <c r="L15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K14" i="2"/>
  <c r="K13" i="2"/>
  <c r="K12" i="2"/>
  <c r="L12" i="2" s="1"/>
  <c r="M33" i="2" l="1"/>
  <c r="M35" i="2"/>
  <c r="M34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3" i="2"/>
  <c r="I12" i="2"/>
  <c r="F8" i="2"/>
  <c r="M14" i="2" l="1"/>
  <c r="M12" i="2"/>
  <c r="M36" i="2" l="1"/>
  <c r="M38" i="2" s="1"/>
</calcChain>
</file>

<file path=xl/sharedStrings.xml><?xml version="1.0" encoding="utf-8"?>
<sst xmlns="http://schemas.openxmlformats.org/spreadsheetml/2006/main" count="95" uniqueCount="42">
  <si>
    <t>Name</t>
  </si>
  <si>
    <t>Arrival date</t>
  </si>
  <si>
    <t>Flight no.</t>
  </si>
  <si>
    <t>HOTEL</t>
  </si>
  <si>
    <t>Single</t>
  </si>
  <si>
    <t>Contact mail</t>
  </si>
  <si>
    <t>Date:</t>
  </si>
  <si>
    <t>Accommodation</t>
  </si>
  <si>
    <t>No. Room</t>
  </si>
  <si>
    <t>Room type</t>
  </si>
  <si>
    <t>Function</t>
  </si>
  <si>
    <t>Departure date</t>
  </si>
  <si>
    <t>No of nights</t>
  </si>
  <si>
    <t>Total</t>
  </si>
  <si>
    <t>Athlete</t>
  </si>
  <si>
    <t>Coach</t>
  </si>
  <si>
    <t>President</t>
  </si>
  <si>
    <t>Official</t>
  </si>
  <si>
    <t>Delegation</t>
  </si>
  <si>
    <t>Travel details</t>
  </si>
  <si>
    <t>arrival time</t>
  </si>
  <si>
    <t>No. Of persons</t>
  </si>
  <si>
    <t>Departure time</t>
  </si>
  <si>
    <t>Only fill grey areas</t>
  </si>
  <si>
    <t>Country</t>
  </si>
  <si>
    <t>Price per night</t>
  </si>
  <si>
    <t>Total:</t>
  </si>
  <si>
    <t>Twin</t>
  </si>
  <si>
    <t>Payment</t>
  </si>
  <si>
    <t>Solde</t>
  </si>
  <si>
    <t>A - UNIVERSEL Single No Meals</t>
  </si>
  <si>
    <t>A - UNIVERSEL Twin Full Board</t>
  </si>
  <si>
    <t>A - UNIVERSEL Single Full Board</t>
  </si>
  <si>
    <t>A - UNIVERSEL Twin No Meals</t>
  </si>
  <si>
    <t>Full Board / No meals</t>
  </si>
  <si>
    <t>A - UNIVERSEL</t>
  </si>
  <si>
    <t>B - VERSAILLES</t>
  </si>
  <si>
    <t>Full Board</t>
  </si>
  <si>
    <t>No Meals</t>
  </si>
  <si>
    <t>B - VERSAILLES Single No Meals</t>
  </si>
  <si>
    <t>B - VERSAILLES Twin No Meals</t>
  </si>
  <si>
    <t>MONTREAL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</si>
</sst>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_(&quot;$&quot;* #,##0_);_(&quot;$&quot;* \(#,##0\);_(&quot;$&quot;* &quot;-&quot;??_);_(@_)"/>
    <numFmt numFmtId="166" formatCode="#,##0_);\(#,##0\);&quot;-&quot;_);* @_)"/>
    <numFmt numFmtId="167" formatCode="[$$-1009]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u/>
      <sz val="12"/>
      <name val="Calibri"/>
      <family val="2"/>
      <charset val="238"/>
      <scheme val="minor"/>
    </font>
    <font>
      <b/>
      <i/>
      <sz val="14"/>
      <color rgb="FFFFFF00"/>
      <name val="Calibri"/>
      <family val="2"/>
      <scheme val="minor"/>
    </font>
    <font>
      <b/>
      <u/>
      <sz val="12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8"/>
      <color theme="0"/>
      <name val="Segoe UI"/>
      <family val="2"/>
    </font>
    <font>
      <b/>
      <sz val="14"/>
      <color theme="0"/>
      <name val="Inherit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3" borderId="2" applyNumberFormat="0" applyAlignment="0" applyProtection="0"/>
    <xf numFmtId="0" fontId="6" fillId="0" borderId="0"/>
  </cellStyleXfs>
  <cellXfs count="90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7" fillId="0" borderId="0" xfId="3" applyFont="1"/>
    <xf numFmtId="0" fontId="8" fillId="4" borderId="3" xfId="3" applyFont="1" applyFill="1" applyBorder="1" applyAlignment="1">
      <alignment horizontal="center"/>
    </xf>
    <xf numFmtId="0" fontId="9" fillId="0" borderId="0" xfId="3" applyFont="1"/>
    <xf numFmtId="0" fontId="9" fillId="0" borderId="0" xfId="3" applyFont="1" applyAlignment="1" applyProtection="1">
      <alignment horizontal="center"/>
      <protection locked="0"/>
    </xf>
    <xf numFmtId="164" fontId="6" fillId="0" borderId="0" xfId="3" applyNumberFormat="1"/>
    <xf numFmtId="0" fontId="10" fillId="0" borderId="0" xfId="3" applyFont="1" applyAlignment="1">
      <alignment horizontal="center"/>
    </xf>
    <xf numFmtId="14" fontId="9" fillId="0" borderId="0" xfId="3" applyNumberFormat="1" applyFont="1"/>
    <xf numFmtId="0" fontId="11" fillId="0" borderId="0" xfId="3" applyFont="1"/>
    <xf numFmtId="164" fontId="9" fillId="0" borderId="0" xfId="3" applyNumberFormat="1" applyFont="1" applyAlignment="1" applyProtection="1">
      <alignment horizontal="center"/>
      <protection locked="0"/>
    </xf>
    <xf numFmtId="0" fontId="8" fillId="0" borderId="0" xfId="3" applyFont="1"/>
    <xf numFmtId="0" fontId="6" fillId="0" borderId="0" xfId="3"/>
    <xf numFmtId="164" fontId="14" fillId="5" borderId="1" xfId="3" applyNumberFormat="1" applyFont="1" applyFill="1" applyBorder="1" applyAlignment="1">
      <alignment horizontal="center"/>
    </xf>
    <xf numFmtId="0" fontId="12" fillId="4" borderId="1" xfId="3" applyFont="1" applyFill="1" applyBorder="1" applyProtection="1">
      <protection locked="0"/>
    </xf>
    <xf numFmtId="0" fontId="15" fillId="4" borderId="1" xfId="3" applyFont="1" applyFill="1" applyBorder="1" applyAlignment="1" applyProtection="1">
      <alignment horizontal="center"/>
      <protection locked="0"/>
    </xf>
    <xf numFmtId="14" fontId="15" fillId="4" borderId="1" xfId="3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0" xfId="3" applyFont="1"/>
    <xf numFmtId="14" fontId="12" fillId="0" borderId="0" xfId="3" applyNumberFormat="1" applyFont="1"/>
    <xf numFmtId="0" fontId="16" fillId="0" borderId="0" xfId="3" applyFont="1"/>
    <xf numFmtId="164" fontId="13" fillId="0" borderId="0" xfId="3" applyNumberFormat="1" applyFont="1"/>
    <xf numFmtId="0" fontId="13" fillId="0" borderId="0" xfId="3" applyFont="1"/>
    <xf numFmtId="14" fontId="12" fillId="4" borderId="1" xfId="3" applyNumberFormat="1" applyFont="1" applyFill="1" applyBorder="1" applyProtection="1">
      <protection locked="0"/>
    </xf>
    <xf numFmtId="0" fontId="12" fillId="4" borderId="1" xfId="3" applyFont="1" applyFill="1" applyBorder="1" applyAlignment="1" applyProtection="1">
      <alignment vertical="center" wrapText="1"/>
      <protection locked="0"/>
    </xf>
    <xf numFmtId="164" fontId="13" fillId="0" borderId="0" xfId="3" applyNumberFormat="1" applyFont="1" applyAlignment="1">
      <alignment horizontal="center" vertical="center" wrapText="1"/>
    </xf>
    <xf numFmtId="164" fontId="12" fillId="0" borderId="0" xfId="3" applyNumberFormat="1" applyFont="1" applyAlignment="1" applyProtection="1">
      <alignment vertical="center" wrapText="1"/>
      <protection locked="0"/>
    </xf>
    <xf numFmtId="0" fontId="13" fillId="0" borderId="0" xfId="3" applyFont="1" applyAlignment="1">
      <alignment horizontal="center" vertical="center" wrapText="1"/>
    </xf>
    <xf numFmtId="0" fontId="12" fillId="0" borderId="0" xfId="3" applyFont="1" applyAlignment="1" applyProtection="1">
      <alignment vertical="center" wrapText="1"/>
      <protection locked="0"/>
    </xf>
    <xf numFmtId="164" fontId="17" fillId="2" borderId="6" xfId="3" applyNumberFormat="1" applyFont="1" applyFill="1" applyBorder="1" applyAlignment="1">
      <alignment horizontal="center"/>
    </xf>
    <xf numFmtId="0" fontId="8" fillId="4" borderId="3" xfId="3" applyFont="1" applyFill="1" applyBorder="1"/>
    <xf numFmtId="0" fontId="8" fillId="4" borderId="4" xfId="3" applyFont="1" applyFill="1" applyBorder="1"/>
    <xf numFmtId="0" fontId="9" fillId="4" borderId="5" xfId="3" applyFont="1" applyFill="1" applyBorder="1"/>
    <xf numFmtId="164" fontId="19" fillId="2" borderId="7" xfId="3" applyNumberFormat="1" applyFont="1" applyFill="1" applyBorder="1" applyAlignment="1">
      <alignment horizontal="center"/>
    </xf>
    <xf numFmtId="164" fontId="17" fillId="2" borderId="7" xfId="3" applyNumberFormat="1" applyFont="1" applyFill="1" applyBorder="1" applyAlignment="1">
      <alignment horizontal="center"/>
    </xf>
    <xf numFmtId="0" fontId="20" fillId="0" borderId="0" xfId="3" applyFont="1" applyAlignment="1">
      <alignment horizontal="left"/>
    </xf>
    <xf numFmtId="0" fontId="12" fillId="5" borderId="1" xfId="3" applyFont="1" applyFill="1" applyBorder="1" applyProtection="1">
      <protection locked="0"/>
    </xf>
    <xf numFmtId="0" fontId="12" fillId="0" borderId="9" xfId="3" applyFont="1" applyBorder="1" applyAlignment="1">
      <alignment horizontal="center"/>
    </xf>
    <xf numFmtId="0" fontId="12" fillId="4" borderId="12" xfId="3" applyFont="1" applyFill="1" applyBorder="1" applyProtection="1">
      <protection locked="0"/>
    </xf>
    <xf numFmtId="0" fontId="12" fillId="0" borderId="14" xfId="3" applyFont="1" applyBorder="1" applyAlignment="1">
      <alignment horizontal="center"/>
    </xf>
    <xf numFmtId="0" fontId="12" fillId="5" borderId="15" xfId="3" applyFont="1" applyFill="1" applyBorder="1" applyProtection="1">
      <protection locked="0"/>
    </xf>
    <xf numFmtId="0" fontId="12" fillId="4" borderId="15" xfId="3" applyFont="1" applyFill="1" applyBorder="1" applyProtection="1">
      <protection locked="0"/>
    </xf>
    <xf numFmtId="0" fontId="15" fillId="4" borderId="15" xfId="3" applyFont="1" applyFill="1" applyBorder="1" applyAlignment="1" applyProtection="1">
      <alignment horizontal="center"/>
      <protection locked="0"/>
    </xf>
    <xf numFmtId="14" fontId="15" fillId="4" borderId="15" xfId="3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/>
    <xf numFmtId="164" fontId="14" fillId="5" borderId="15" xfId="3" applyNumberFormat="1" applyFont="1" applyFill="1" applyBorder="1" applyAlignment="1">
      <alignment horizontal="center"/>
    </xf>
    <xf numFmtId="0" fontId="13" fillId="0" borderId="17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0" fillId="0" borderId="18" xfId="0" applyBorder="1"/>
    <xf numFmtId="164" fontId="13" fillId="0" borderId="18" xfId="3" applyNumberFormat="1" applyFont="1" applyBorder="1" applyAlignment="1">
      <alignment horizontal="center" vertical="center" wrapText="1"/>
    </xf>
    <xf numFmtId="164" fontId="13" fillId="0" borderId="19" xfId="3" applyNumberFormat="1" applyFont="1" applyBorder="1" applyAlignment="1">
      <alignment horizontal="center" vertical="center" wrapText="1"/>
    </xf>
    <xf numFmtId="0" fontId="8" fillId="4" borderId="8" xfId="3" applyFont="1" applyFill="1" applyBorder="1"/>
    <xf numFmtId="0" fontId="13" fillId="5" borderId="20" xfId="3" applyFont="1" applyFill="1" applyBorder="1" applyAlignment="1">
      <alignment horizontal="center" vertical="center" wrapText="1"/>
    </xf>
    <xf numFmtId="0" fontId="13" fillId="5" borderId="21" xfId="3" applyFont="1" applyFill="1" applyBorder="1" applyAlignment="1">
      <alignment horizontal="center" vertical="center" wrapText="1"/>
    </xf>
    <xf numFmtId="0" fontId="13" fillId="5" borderId="22" xfId="3" applyFont="1" applyFill="1" applyBorder="1" applyAlignment="1">
      <alignment horizontal="center" vertical="center" wrapText="1"/>
    </xf>
    <xf numFmtId="14" fontId="12" fillId="4" borderId="9" xfId="3" applyNumberFormat="1" applyFont="1" applyFill="1" applyBorder="1" applyProtection="1">
      <protection locked="0"/>
    </xf>
    <xf numFmtId="0" fontId="12" fillId="4" borderId="10" xfId="3" applyFont="1" applyFill="1" applyBorder="1" applyAlignment="1" applyProtection="1">
      <alignment vertical="center" wrapText="1"/>
      <protection locked="0"/>
    </xf>
    <xf numFmtId="14" fontId="12" fillId="4" borderId="11" xfId="3" applyNumberFormat="1" applyFont="1" applyFill="1" applyBorder="1" applyProtection="1">
      <protection locked="0"/>
    </xf>
    <xf numFmtId="14" fontId="12" fillId="4" borderId="12" xfId="3" applyNumberFormat="1" applyFont="1" applyFill="1" applyBorder="1" applyProtection="1">
      <protection locked="0"/>
    </xf>
    <xf numFmtId="14" fontId="12" fillId="4" borderId="13" xfId="3" applyNumberFormat="1" applyFont="1" applyFill="1" applyBorder="1" applyProtection="1">
      <protection locked="0"/>
    </xf>
    <xf numFmtId="0" fontId="8" fillId="4" borderId="23" xfId="3" applyFont="1" applyFill="1" applyBorder="1"/>
    <xf numFmtId="0" fontId="12" fillId="4" borderId="5" xfId="3" applyFont="1" applyFill="1" applyBorder="1"/>
    <xf numFmtId="166" fontId="14" fillId="5" borderId="15" xfId="3" applyNumberFormat="1" applyFont="1" applyFill="1" applyBorder="1" applyAlignment="1">
      <alignment horizontal="center"/>
    </xf>
    <xf numFmtId="167" fontId="14" fillId="5" borderId="16" xfId="3" applyNumberFormat="1" applyFont="1" applyFill="1" applyBorder="1" applyAlignment="1">
      <alignment horizontal="center"/>
    </xf>
    <xf numFmtId="167" fontId="14" fillId="5" borderId="10" xfId="3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2" applyFont="1" applyFill="1" applyBorder="1" applyAlignment="1">
      <alignment horizontal="center" vertical="center"/>
    </xf>
    <xf numFmtId="165" fontId="22" fillId="0" borderId="0" xfId="2" applyNumberFormat="1" applyFont="1" applyFill="1" applyBorder="1" applyAlignment="1">
      <alignment horizontal="center"/>
    </xf>
    <xf numFmtId="14" fontId="21" fillId="0" borderId="0" xfId="0" applyNumberFormat="1" applyFont="1"/>
    <xf numFmtId="44" fontId="22" fillId="0" borderId="0" xfId="1" applyFont="1" applyFill="1" applyBorder="1" applyAlignment="1">
      <alignment horizontal="center"/>
    </xf>
    <xf numFmtId="44" fontId="21" fillId="0" borderId="0" xfId="1" applyFont="1"/>
    <xf numFmtId="0" fontId="23" fillId="0" borderId="0" xfId="0" applyFont="1"/>
    <xf numFmtId="0" fontId="24" fillId="0" borderId="0" xfId="0" applyFont="1" applyAlignment="1">
      <alignment horizontal="right" vertical="center" wrapText="1" indent="1"/>
    </xf>
    <xf numFmtId="0" fontId="25" fillId="0" borderId="0" xfId="0" applyFont="1"/>
    <xf numFmtId="0" fontId="18" fillId="4" borderId="3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8" fillId="4" borderId="4" xfId="3" applyFont="1" applyFill="1" applyBorder="1" applyAlignment="1">
      <alignment horizontal="center"/>
    </xf>
    <xf numFmtId="0" fontId="8" fillId="4" borderId="5" xfId="3" applyFont="1" applyFill="1" applyBorder="1" applyAlignment="1">
      <alignment horizontal="center"/>
    </xf>
    <xf numFmtId="0" fontId="8" fillId="4" borderId="3" xfId="3" applyFont="1" applyFill="1" applyBorder="1" applyAlignment="1">
      <alignment horizontal="center"/>
    </xf>
    <xf numFmtId="0" fontId="9" fillId="4" borderId="3" xfId="3" applyFont="1" applyFill="1" applyBorder="1" applyAlignment="1" applyProtection="1">
      <alignment horizontal="center"/>
      <protection locked="0"/>
    </xf>
    <xf numFmtId="0" fontId="9" fillId="4" borderId="4" xfId="3" applyFont="1" applyFill="1" applyBorder="1" applyAlignment="1" applyProtection="1">
      <alignment horizontal="center"/>
      <protection locked="0"/>
    </xf>
    <xf numFmtId="0" fontId="9" fillId="4" borderId="5" xfId="3" applyFont="1" applyFill="1" applyBorder="1" applyAlignment="1" applyProtection="1">
      <alignment horizontal="center"/>
      <protection locked="0"/>
    </xf>
    <xf numFmtId="0" fontId="8" fillId="4" borderId="4" xfId="3" applyFont="1" applyFill="1" applyBorder="1" applyProtection="1">
      <protection locked="0"/>
    </xf>
    <xf numFmtId="0" fontId="0" fillId="0" borderId="5" xfId="0" applyBorder="1"/>
  </cellXfs>
  <cellStyles count="4">
    <cellStyle name="Currency" xfId="1" builtinId="4"/>
    <cellStyle name="Input" xfId="2" builtinId="20"/>
    <cellStyle name="Normal" xfId="0" builtinId="0"/>
    <cellStyle name="Normal 2" xfId="3" xr:uid="{6003D815-62A6-4509-B3B8-C68CB3C7B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19052</xdr:colOff>
      <xdr:row>1</xdr:row>
      <xdr:rowOff>76199</xdr:rowOff>
    </xdr:from>
    <xdr:to>
      <xdr:col>2</xdr:col>
      <xdr:colOff>513401</xdr:colOff>
      <xdr:row>6</xdr:row>
      <xdr:rowOff>59405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9A9D73-BF0A-4404-ADDD-601607CCE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5" y="147637"/>
          <a:ext cx="1097757" cy="1105727"/>
        </a:xfrm>
        <a:prstGeom prst="rect">
          <a:avLst/>
        </a:prstGeom>
      </xdr:spPr>
    </xdr:pic>
    <xdr:clientData/>
  </xdr:twoCellAnchor>
  <xdr:twoCellAnchor editAs="oneCell">
    <xdr:from>
      <xdr:col>11</xdr:col>
      <xdr:colOff>528633</xdr:colOff>
      <xdr:row>1</xdr:row>
      <xdr:rowOff>85725</xdr:rowOff>
    </xdr:from>
    <xdr:to>
      <xdr:col>12</xdr:col>
      <xdr:colOff>821049</xdr:colOff>
      <xdr:row>5</xdr:row>
      <xdr:rowOff>173308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1AADE78-EB44-2F62-25F2-AC405CA7C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0664" y="85725"/>
          <a:ext cx="1121568" cy="1000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FBC7-0BDE-4E79-942F-32C3A732ABFA}">
  <dimension ref="C1:AH46"/>
  <sheetViews>
    <sheetView showGridLines="0" tabSelected="1" zoomScale="80" zoomScaleNormal="80" workbookViewId="0">
      <selection activeCell="D3" sqref="D3"/>
    </sheetView>
  </sheetViews>
  <sheetFormatPr defaultColWidth="8.86328125" defaultRowHeight="14.25"/>
  <cols>
    <col min="1" max="1" width="1.796875" customWidth="1"/>
    <col min="3" max="3" width="8.19921875" customWidth="1"/>
    <col min="4" max="4" width="10" customWidth="1"/>
    <col min="5" max="5" width="28.46484375" customWidth="1"/>
    <col min="6" max="6" width="13" bestFit="1" customWidth="1"/>
    <col min="7" max="7" width="13.1328125" customWidth="1"/>
    <col min="8" max="8" width="12" customWidth="1"/>
    <col min="9" max="9" width="9" customWidth="1"/>
    <col min="10" max="10" width="12" customWidth="1"/>
    <col min="11" max="11" width="34" hidden="1" customWidth="1"/>
    <col min="12" max="13" width="12.796875" customWidth="1"/>
    <col min="14" max="14" width="1.796875" customWidth="1"/>
    <col min="15" max="15" width="9" style="78" customWidth="1"/>
    <col min="16" max="16" width="54.46484375" style="70" hidden="1" customWidth="1"/>
    <col min="17" max="17" width="9.53125" style="70" hidden="1" customWidth="1"/>
    <col min="18" max="20" width="9.1328125" style="70" hidden="1" customWidth="1"/>
    <col min="21" max="21" width="17.1328125" style="70" hidden="1" customWidth="1"/>
    <col min="22" max="24" width="9.1328125" style="70" hidden="1" customWidth="1"/>
    <col min="25" max="25" width="12.796875" style="70" hidden="1" customWidth="1"/>
    <col min="26" max="28" width="9" style="70" hidden="1" customWidth="1"/>
    <col min="29" max="29" width="8.86328125" style="70" hidden="1" customWidth="1"/>
    <col min="30" max="34" width="0" style="70" hidden="1" customWidth="1"/>
  </cols>
  <sheetData>
    <row r="1" spans="3:25" ht="5.25" customHeight="1"/>
    <row r="2" spans="3:25" ht="18">
      <c r="D2" s="2" t="s">
        <v>41</v>
      </c>
      <c r="E2" s="2"/>
      <c r="F2" s="3"/>
      <c r="G2" s="3"/>
      <c r="H2" s="4"/>
      <c r="I2" s="4"/>
      <c r="J2" s="4"/>
      <c r="K2" s="4"/>
      <c r="L2" s="4"/>
      <c r="M2" s="5"/>
      <c r="N2" s="5"/>
    </row>
    <row r="3" spans="3:25" ht="18">
      <c r="D3" s="3"/>
      <c r="G3" s="3"/>
      <c r="H3" s="4"/>
      <c r="M3" s="5"/>
      <c r="N3" s="5"/>
    </row>
    <row r="4" spans="3:25" ht="14.65" thickBot="1">
      <c r="M4" s="5"/>
      <c r="N4" s="5"/>
    </row>
    <row r="5" spans="3:25" ht="18.399999999999999" thickBot="1">
      <c r="D5" s="79" t="s">
        <v>23</v>
      </c>
      <c r="E5" s="80"/>
      <c r="F5" s="80"/>
      <c r="G5" s="81"/>
      <c r="M5" s="5"/>
      <c r="N5" s="5"/>
    </row>
    <row r="6" spans="3:25" ht="14.65" thickBot="1">
      <c r="M6" s="5"/>
      <c r="N6" s="5"/>
    </row>
    <row r="7" spans="3:25" ht="21.4" thickBot="1">
      <c r="C7" s="6"/>
      <c r="D7" s="7" t="s">
        <v>24</v>
      </c>
      <c r="E7" s="82"/>
      <c r="F7" s="83"/>
      <c r="G7" s="8"/>
      <c r="H7" s="84" t="s">
        <v>5</v>
      </c>
      <c r="I7" s="83"/>
      <c r="J7" s="85"/>
      <c r="K7" s="86"/>
      <c r="L7" s="87"/>
      <c r="M7" s="9"/>
      <c r="N7" s="10"/>
    </row>
    <row r="8" spans="3:25" ht="21">
      <c r="C8" s="6"/>
      <c r="D8" s="11" t="s">
        <v>6</v>
      </c>
      <c r="E8" s="11"/>
      <c r="F8" s="12">
        <f ca="1">TODAY()</f>
        <v>45845</v>
      </c>
      <c r="H8" s="13"/>
      <c r="I8" s="11"/>
      <c r="J8" s="11"/>
      <c r="K8" s="9"/>
      <c r="L8" s="9"/>
      <c r="M8" s="14"/>
      <c r="N8" s="10"/>
    </row>
    <row r="9" spans="3:25" ht="14.65" thickBot="1">
      <c r="M9" s="5"/>
      <c r="N9" s="5"/>
    </row>
    <row r="10" spans="3:25" ht="16.149999999999999" thickBot="1">
      <c r="C10" s="15"/>
      <c r="D10" s="34" t="s">
        <v>7</v>
      </c>
      <c r="E10" s="35"/>
      <c r="F10" s="36"/>
      <c r="G10" s="16"/>
      <c r="H10" s="34" t="s">
        <v>3</v>
      </c>
      <c r="I10" s="88" t="s">
        <v>36</v>
      </c>
      <c r="J10" s="89"/>
      <c r="K10" s="22"/>
      <c r="L10" s="22"/>
      <c r="M10" s="10"/>
      <c r="N10" s="10"/>
    </row>
    <row r="11" spans="3:25" ht="76.5" customHeight="1" thickBot="1">
      <c r="C11" s="51" t="s">
        <v>8</v>
      </c>
      <c r="D11" s="52" t="s">
        <v>9</v>
      </c>
      <c r="E11" s="52" t="s">
        <v>0</v>
      </c>
      <c r="F11" s="52" t="s">
        <v>10</v>
      </c>
      <c r="G11" s="52" t="s">
        <v>1</v>
      </c>
      <c r="H11" s="52" t="s">
        <v>11</v>
      </c>
      <c r="I11" s="52" t="s">
        <v>12</v>
      </c>
      <c r="J11" s="52" t="s">
        <v>34</v>
      </c>
      <c r="K11" s="53"/>
      <c r="L11" s="54" t="s">
        <v>25</v>
      </c>
      <c r="M11" s="55" t="s">
        <v>13</v>
      </c>
      <c r="N11" s="5"/>
    </row>
    <row r="12" spans="3:25" ht="20.45" customHeight="1">
      <c r="C12" s="43">
        <v>1</v>
      </c>
      <c r="D12" s="44" t="s">
        <v>4</v>
      </c>
      <c r="E12" s="45"/>
      <c r="F12" s="46"/>
      <c r="G12" s="47"/>
      <c r="H12" s="47"/>
      <c r="I12" s="67">
        <f t="shared" ref="I12:I35" si="0">H12-G12</f>
        <v>0</v>
      </c>
      <c r="J12" s="48" t="s">
        <v>38</v>
      </c>
      <c r="K12" s="49" t="str">
        <f>$I$10&amp; " " &amp;D12&amp; " " &amp;J12</f>
        <v>B - VERSAILLES Single No Meals</v>
      </c>
      <c r="L12" s="50">
        <f>VLOOKUP(K12,$P$15:$Q$22,2,FALSE)</f>
        <v>170</v>
      </c>
      <c r="M12" s="68">
        <f t="shared" ref="M12:M35" si="1">I12*L12</f>
        <v>0</v>
      </c>
      <c r="N12" s="5"/>
      <c r="P12" s="71"/>
      <c r="Q12" s="72"/>
      <c r="R12" s="72"/>
      <c r="S12" s="72"/>
      <c r="T12" s="72"/>
    </row>
    <row r="13" spans="3:25" ht="20.45" customHeight="1">
      <c r="C13" s="41">
        <v>2</v>
      </c>
      <c r="D13" s="40" t="s">
        <v>27</v>
      </c>
      <c r="E13" s="18"/>
      <c r="F13" s="19"/>
      <c r="G13" s="47"/>
      <c r="H13" s="47"/>
      <c r="I13" s="67">
        <f t="shared" si="0"/>
        <v>0</v>
      </c>
      <c r="J13" s="21" t="s">
        <v>38</v>
      </c>
      <c r="K13" s="1" t="str">
        <f t="shared" ref="K13:K35" si="2">$I$10&amp; " " &amp;D13&amp; " " &amp;J13</f>
        <v>B - VERSAILLES Twin No Meals</v>
      </c>
      <c r="L13" s="17">
        <f t="shared" ref="L13:L35" si="3">VLOOKUP(K13,$P$15:$Q$22,2,FALSE)</f>
        <v>100</v>
      </c>
      <c r="M13" s="69">
        <f t="shared" si="1"/>
        <v>0</v>
      </c>
      <c r="N13" s="5"/>
      <c r="P13" s="71"/>
      <c r="Q13" s="72"/>
      <c r="R13" s="72"/>
      <c r="S13" s="72"/>
      <c r="T13" s="72"/>
      <c r="Y13" s="73">
        <v>45971</v>
      </c>
    </row>
    <row r="14" spans="3:25" ht="20.45" customHeight="1">
      <c r="C14" s="41">
        <v>3</v>
      </c>
      <c r="D14" s="40" t="s">
        <v>27</v>
      </c>
      <c r="E14" s="18"/>
      <c r="F14" s="19"/>
      <c r="G14" s="20"/>
      <c r="H14" s="20"/>
      <c r="I14" s="67">
        <f t="shared" si="0"/>
        <v>0</v>
      </c>
      <c r="J14" s="21" t="s">
        <v>38</v>
      </c>
      <c r="K14" s="1" t="str">
        <f t="shared" si="2"/>
        <v>B - VERSAILLES Twin No Meals</v>
      </c>
      <c r="L14" s="17">
        <f t="shared" si="3"/>
        <v>100</v>
      </c>
      <c r="M14" s="69">
        <f t="shared" si="1"/>
        <v>0</v>
      </c>
      <c r="N14" s="5"/>
      <c r="Q14" s="74"/>
      <c r="R14" s="72"/>
      <c r="S14" s="72"/>
      <c r="T14" s="72"/>
      <c r="Y14" s="73">
        <v>45972</v>
      </c>
    </row>
    <row r="15" spans="3:25" ht="20.45" customHeight="1">
      <c r="C15" s="41">
        <v>4</v>
      </c>
      <c r="D15" s="40" t="s">
        <v>27</v>
      </c>
      <c r="E15" s="18"/>
      <c r="F15" s="19"/>
      <c r="G15" s="20"/>
      <c r="H15" s="20"/>
      <c r="I15" s="67">
        <f t="shared" si="0"/>
        <v>0</v>
      </c>
      <c r="J15" s="21" t="s">
        <v>38</v>
      </c>
      <c r="K15" s="1" t="str">
        <f t="shared" si="2"/>
        <v>B - VERSAILLES Twin No Meals</v>
      </c>
      <c r="L15" s="17">
        <f t="shared" si="3"/>
        <v>100</v>
      </c>
      <c r="M15" s="69">
        <f t="shared" si="1"/>
        <v>0</v>
      </c>
      <c r="N15" s="5"/>
      <c r="P15" s="70" t="s">
        <v>32</v>
      </c>
      <c r="Q15" s="74">
        <v>330</v>
      </c>
      <c r="R15" s="72"/>
      <c r="S15" s="72"/>
      <c r="T15" s="72"/>
      <c r="Y15" s="73">
        <v>45973</v>
      </c>
    </row>
    <row r="16" spans="3:25" ht="20.45" customHeight="1">
      <c r="C16" s="41">
        <v>5</v>
      </c>
      <c r="D16" s="40" t="s">
        <v>27</v>
      </c>
      <c r="E16" s="18"/>
      <c r="F16" s="19"/>
      <c r="G16" s="20"/>
      <c r="H16" s="20"/>
      <c r="I16" s="67">
        <f t="shared" si="0"/>
        <v>0</v>
      </c>
      <c r="J16" s="21" t="s">
        <v>38</v>
      </c>
      <c r="K16" s="1" t="str">
        <f t="shared" si="2"/>
        <v>B - VERSAILLES Twin No Meals</v>
      </c>
      <c r="L16" s="17">
        <f t="shared" si="3"/>
        <v>100</v>
      </c>
      <c r="M16" s="69">
        <f t="shared" si="1"/>
        <v>0</v>
      </c>
      <c r="N16" s="5"/>
      <c r="P16" s="70" t="s">
        <v>30</v>
      </c>
      <c r="Q16" s="75">
        <v>230</v>
      </c>
      <c r="Y16" s="73">
        <v>45974</v>
      </c>
    </row>
    <row r="17" spans="3:25" ht="20.45" customHeight="1">
      <c r="C17" s="41">
        <v>6</v>
      </c>
      <c r="D17" s="40" t="s">
        <v>4</v>
      </c>
      <c r="E17" s="18"/>
      <c r="F17" s="19"/>
      <c r="G17" s="20"/>
      <c r="H17" s="20"/>
      <c r="I17" s="67">
        <f t="shared" si="0"/>
        <v>0</v>
      </c>
      <c r="J17" s="21" t="s">
        <v>38</v>
      </c>
      <c r="K17" s="1" t="str">
        <f t="shared" si="2"/>
        <v>B - VERSAILLES Single No Meals</v>
      </c>
      <c r="L17" s="17">
        <f t="shared" si="3"/>
        <v>170</v>
      </c>
      <c r="M17" s="69">
        <f t="shared" si="1"/>
        <v>0</v>
      </c>
      <c r="N17" s="5"/>
      <c r="P17" s="70" t="s">
        <v>31</v>
      </c>
      <c r="Q17" s="75">
        <v>230</v>
      </c>
      <c r="V17" s="70" t="s">
        <v>4</v>
      </c>
      <c r="W17" s="70" t="s">
        <v>37</v>
      </c>
      <c r="X17" s="70" t="s">
        <v>14</v>
      </c>
      <c r="Y17" s="73">
        <v>45975</v>
      </c>
    </row>
    <row r="18" spans="3:25" ht="20.45" customHeight="1">
      <c r="C18" s="41">
        <v>7</v>
      </c>
      <c r="D18" s="40" t="s">
        <v>4</v>
      </c>
      <c r="E18" s="18"/>
      <c r="F18" s="19"/>
      <c r="G18" s="20"/>
      <c r="H18" s="20"/>
      <c r="I18" s="67">
        <f t="shared" si="0"/>
        <v>0</v>
      </c>
      <c r="J18" s="21" t="s">
        <v>38</v>
      </c>
      <c r="K18" s="1" t="str">
        <f t="shared" si="2"/>
        <v>B - VERSAILLES Single No Meals</v>
      </c>
      <c r="L18" s="17">
        <f t="shared" si="3"/>
        <v>170</v>
      </c>
      <c r="M18" s="69">
        <f t="shared" si="1"/>
        <v>0</v>
      </c>
      <c r="N18" s="5"/>
      <c r="P18" s="70" t="s">
        <v>33</v>
      </c>
      <c r="Q18" s="75">
        <v>130</v>
      </c>
      <c r="U18" s="70" t="s">
        <v>35</v>
      </c>
      <c r="V18" s="70" t="s">
        <v>27</v>
      </c>
      <c r="W18" s="70" t="s">
        <v>38</v>
      </c>
      <c r="X18" s="70" t="s">
        <v>15</v>
      </c>
      <c r="Y18" s="73">
        <v>45976</v>
      </c>
    </row>
    <row r="19" spans="3:25" ht="20.45" customHeight="1">
      <c r="C19" s="41">
        <v>8</v>
      </c>
      <c r="D19" s="40" t="s">
        <v>4</v>
      </c>
      <c r="E19" s="18"/>
      <c r="F19" s="19"/>
      <c r="G19" s="20"/>
      <c r="H19" s="20"/>
      <c r="I19" s="67">
        <f t="shared" si="0"/>
        <v>0</v>
      </c>
      <c r="J19" s="21" t="s">
        <v>38</v>
      </c>
      <c r="K19" s="1" t="str">
        <f t="shared" si="2"/>
        <v>B - VERSAILLES Single No Meals</v>
      </c>
      <c r="L19" s="17">
        <f t="shared" si="3"/>
        <v>170</v>
      </c>
      <c r="M19" s="69">
        <f t="shared" si="1"/>
        <v>0</v>
      </c>
      <c r="N19" s="5"/>
      <c r="P19" s="70" t="s">
        <v>39</v>
      </c>
      <c r="Q19" s="75">
        <v>170</v>
      </c>
      <c r="U19" s="70" t="s">
        <v>36</v>
      </c>
      <c r="X19" s="70" t="s">
        <v>16</v>
      </c>
      <c r="Y19" s="73">
        <v>45977</v>
      </c>
    </row>
    <row r="20" spans="3:25" ht="20.45" customHeight="1">
      <c r="C20" s="41">
        <v>9</v>
      </c>
      <c r="D20" s="40" t="s">
        <v>4</v>
      </c>
      <c r="E20" s="18"/>
      <c r="F20" s="19"/>
      <c r="G20" s="20"/>
      <c r="H20" s="20"/>
      <c r="I20" s="67">
        <f t="shared" si="0"/>
        <v>0</v>
      </c>
      <c r="J20" s="21" t="s">
        <v>38</v>
      </c>
      <c r="K20" s="1" t="str">
        <f t="shared" si="2"/>
        <v>B - VERSAILLES Single No Meals</v>
      </c>
      <c r="L20" s="17">
        <f t="shared" si="3"/>
        <v>170</v>
      </c>
      <c r="M20" s="69">
        <f t="shared" si="1"/>
        <v>0</v>
      </c>
      <c r="N20" s="5"/>
      <c r="P20" s="70" t="s">
        <v>40</v>
      </c>
      <c r="Q20" s="75">
        <v>100</v>
      </c>
      <c r="X20" s="70" t="s">
        <v>17</v>
      </c>
      <c r="Y20" s="73">
        <v>45978</v>
      </c>
    </row>
    <row r="21" spans="3:25" ht="20.45" customHeight="1">
      <c r="C21" s="41">
        <v>10</v>
      </c>
      <c r="D21" s="40" t="s">
        <v>4</v>
      </c>
      <c r="E21" s="18"/>
      <c r="F21" s="19"/>
      <c r="G21" s="20"/>
      <c r="H21" s="20"/>
      <c r="I21" s="67">
        <f t="shared" si="0"/>
        <v>0</v>
      </c>
      <c r="J21" s="21" t="s">
        <v>38</v>
      </c>
      <c r="K21" s="1" t="str">
        <f t="shared" si="2"/>
        <v>B - VERSAILLES Single No Meals</v>
      </c>
      <c r="L21" s="17">
        <f t="shared" si="3"/>
        <v>170</v>
      </c>
      <c r="M21" s="69">
        <f t="shared" si="1"/>
        <v>0</v>
      </c>
      <c r="N21" s="5"/>
      <c r="X21" s="70" t="s">
        <v>18</v>
      </c>
      <c r="Y21" s="73">
        <v>45979</v>
      </c>
    </row>
    <row r="22" spans="3:25" ht="20.45" customHeight="1">
      <c r="C22" s="41">
        <v>11</v>
      </c>
      <c r="D22" s="40" t="s">
        <v>4</v>
      </c>
      <c r="E22" s="18"/>
      <c r="F22" s="19"/>
      <c r="G22" s="20"/>
      <c r="H22" s="20"/>
      <c r="I22" s="67">
        <f t="shared" si="0"/>
        <v>0</v>
      </c>
      <c r="J22" s="21" t="s">
        <v>38</v>
      </c>
      <c r="K22" s="1" t="str">
        <f t="shared" si="2"/>
        <v>B - VERSAILLES Single No Meals</v>
      </c>
      <c r="L22" s="17">
        <f t="shared" si="3"/>
        <v>170</v>
      </c>
      <c r="M22" s="69">
        <f t="shared" si="1"/>
        <v>0</v>
      </c>
      <c r="N22" s="5"/>
      <c r="Y22" s="73">
        <v>45980</v>
      </c>
    </row>
    <row r="23" spans="3:25" ht="20.45" customHeight="1">
      <c r="C23" s="41">
        <v>12</v>
      </c>
      <c r="D23" s="40" t="s">
        <v>4</v>
      </c>
      <c r="E23" s="18"/>
      <c r="F23" s="19"/>
      <c r="G23" s="20"/>
      <c r="H23" s="20"/>
      <c r="I23" s="67">
        <f t="shared" si="0"/>
        <v>0</v>
      </c>
      <c r="J23" s="21" t="s">
        <v>38</v>
      </c>
      <c r="K23" s="1" t="str">
        <f t="shared" si="2"/>
        <v>B - VERSAILLES Single No Meals</v>
      </c>
      <c r="L23" s="17">
        <f t="shared" si="3"/>
        <v>170</v>
      </c>
      <c r="M23" s="69">
        <f t="shared" si="1"/>
        <v>0</v>
      </c>
      <c r="N23" s="5"/>
      <c r="Y23" s="73"/>
    </row>
    <row r="24" spans="3:25" ht="20.45" customHeight="1">
      <c r="C24" s="41">
        <v>13</v>
      </c>
      <c r="D24" s="40" t="s">
        <v>4</v>
      </c>
      <c r="E24" s="18"/>
      <c r="F24" s="19"/>
      <c r="G24" s="20"/>
      <c r="H24" s="20"/>
      <c r="I24" s="67">
        <f t="shared" si="0"/>
        <v>0</v>
      </c>
      <c r="J24" s="21" t="s">
        <v>38</v>
      </c>
      <c r="K24" s="1" t="str">
        <f t="shared" si="2"/>
        <v>B - VERSAILLES Single No Meals</v>
      </c>
      <c r="L24" s="17">
        <f t="shared" si="3"/>
        <v>170</v>
      </c>
      <c r="M24" s="69">
        <f t="shared" si="1"/>
        <v>0</v>
      </c>
      <c r="N24" s="5"/>
      <c r="P24" s="76"/>
      <c r="Y24" s="73"/>
    </row>
    <row r="25" spans="3:25" ht="20.45" customHeight="1">
      <c r="C25" s="41">
        <v>14</v>
      </c>
      <c r="D25" s="40" t="s">
        <v>4</v>
      </c>
      <c r="E25" s="18"/>
      <c r="F25" s="19"/>
      <c r="G25" s="20"/>
      <c r="H25" s="20"/>
      <c r="I25" s="67">
        <f t="shared" si="0"/>
        <v>0</v>
      </c>
      <c r="J25" s="21" t="s">
        <v>38</v>
      </c>
      <c r="K25" s="1" t="str">
        <f t="shared" si="2"/>
        <v>B - VERSAILLES Single No Meals</v>
      </c>
      <c r="L25" s="17">
        <f t="shared" si="3"/>
        <v>170</v>
      </c>
      <c r="M25" s="69">
        <f t="shared" si="1"/>
        <v>0</v>
      </c>
      <c r="N25" s="5"/>
      <c r="P25" s="77"/>
      <c r="Y25" s="73"/>
    </row>
    <row r="26" spans="3:25" ht="20.45" customHeight="1">
      <c r="C26" s="41">
        <v>15</v>
      </c>
      <c r="D26" s="40" t="s">
        <v>4</v>
      </c>
      <c r="E26" s="18"/>
      <c r="F26" s="19"/>
      <c r="G26" s="20"/>
      <c r="H26" s="20"/>
      <c r="I26" s="67">
        <f t="shared" si="0"/>
        <v>0</v>
      </c>
      <c r="J26" s="21" t="s">
        <v>38</v>
      </c>
      <c r="K26" s="1" t="str">
        <f t="shared" si="2"/>
        <v>B - VERSAILLES Single No Meals</v>
      </c>
      <c r="L26" s="17">
        <f t="shared" si="3"/>
        <v>170</v>
      </c>
      <c r="M26" s="69">
        <f t="shared" si="1"/>
        <v>0</v>
      </c>
      <c r="N26" s="5"/>
      <c r="P26" s="77"/>
      <c r="Y26" s="73"/>
    </row>
    <row r="27" spans="3:25" ht="20.45" customHeight="1">
      <c r="C27" s="41">
        <v>16</v>
      </c>
      <c r="D27" s="40" t="s">
        <v>4</v>
      </c>
      <c r="E27" s="18"/>
      <c r="F27" s="19"/>
      <c r="G27" s="20"/>
      <c r="H27" s="20"/>
      <c r="I27" s="67">
        <f t="shared" si="0"/>
        <v>0</v>
      </c>
      <c r="J27" s="21" t="s">
        <v>38</v>
      </c>
      <c r="K27" s="1" t="str">
        <f t="shared" si="2"/>
        <v>B - VERSAILLES Single No Meals</v>
      </c>
      <c r="L27" s="17">
        <f t="shared" si="3"/>
        <v>170</v>
      </c>
      <c r="M27" s="69">
        <f t="shared" si="1"/>
        <v>0</v>
      </c>
      <c r="N27" s="5"/>
      <c r="P27" s="77"/>
      <c r="Y27" s="73"/>
    </row>
    <row r="28" spans="3:25" ht="20.45" customHeight="1">
      <c r="C28" s="41">
        <v>17</v>
      </c>
      <c r="D28" s="40" t="s">
        <v>4</v>
      </c>
      <c r="E28" s="18"/>
      <c r="F28" s="19"/>
      <c r="G28" s="20"/>
      <c r="H28" s="20"/>
      <c r="I28" s="67">
        <f t="shared" si="0"/>
        <v>0</v>
      </c>
      <c r="J28" s="21" t="s">
        <v>38</v>
      </c>
      <c r="K28" s="1" t="str">
        <f t="shared" si="2"/>
        <v>B - VERSAILLES Single No Meals</v>
      </c>
      <c r="L28" s="17">
        <f t="shared" si="3"/>
        <v>170</v>
      </c>
      <c r="M28" s="69">
        <f t="shared" si="1"/>
        <v>0</v>
      </c>
      <c r="N28" s="5"/>
      <c r="P28" s="77"/>
    </row>
    <row r="29" spans="3:25" ht="20.45" customHeight="1">
      <c r="C29" s="41">
        <v>18</v>
      </c>
      <c r="D29" s="40" t="s">
        <v>4</v>
      </c>
      <c r="E29" s="18"/>
      <c r="F29" s="19"/>
      <c r="G29" s="20"/>
      <c r="H29" s="20"/>
      <c r="I29" s="67">
        <f t="shared" si="0"/>
        <v>0</v>
      </c>
      <c r="J29" s="21" t="s">
        <v>38</v>
      </c>
      <c r="K29" s="1" t="str">
        <f t="shared" si="2"/>
        <v>B - VERSAILLES Single No Meals</v>
      </c>
      <c r="L29" s="17">
        <f t="shared" si="3"/>
        <v>170</v>
      </c>
      <c r="M29" s="69">
        <f t="shared" si="1"/>
        <v>0</v>
      </c>
      <c r="N29" s="5"/>
    </row>
    <row r="30" spans="3:25" ht="20.45" customHeight="1">
      <c r="C30" s="41">
        <v>19</v>
      </c>
      <c r="D30" s="40" t="s">
        <v>4</v>
      </c>
      <c r="E30" s="18"/>
      <c r="F30" s="19"/>
      <c r="G30" s="20"/>
      <c r="H30" s="20"/>
      <c r="I30" s="67">
        <f t="shared" si="0"/>
        <v>0</v>
      </c>
      <c r="J30" s="21" t="s">
        <v>38</v>
      </c>
      <c r="K30" s="1" t="str">
        <f t="shared" si="2"/>
        <v>B - VERSAILLES Single No Meals</v>
      </c>
      <c r="L30" s="17">
        <f t="shared" si="3"/>
        <v>170</v>
      </c>
      <c r="M30" s="69">
        <f t="shared" si="1"/>
        <v>0</v>
      </c>
      <c r="N30" s="5"/>
    </row>
    <row r="31" spans="3:25" ht="20.45" customHeight="1">
      <c r="C31" s="41">
        <v>20</v>
      </c>
      <c r="D31" s="40" t="s">
        <v>4</v>
      </c>
      <c r="E31" s="18"/>
      <c r="F31" s="19"/>
      <c r="G31" s="20"/>
      <c r="H31" s="20"/>
      <c r="I31" s="67">
        <f t="shared" si="0"/>
        <v>0</v>
      </c>
      <c r="J31" s="21" t="s">
        <v>38</v>
      </c>
      <c r="K31" s="1" t="str">
        <f t="shared" si="2"/>
        <v>B - VERSAILLES Single No Meals</v>
      </c>
      <c r="L31" s="17">
        <f t="shared" si="3"/>
        <v>170</v>
      </c>
      <c r="M31" s="69">
        <f t="shared" si="1"/>
        <v>0</v>
      </c>
      <c r="N31" s="5"/>
    </row>
    <row r="32" spans="3:25" ht="20.45" customHeight="1">
      <c r="C32" s="41">
        <v>21</v>
      </c>
      <c r="D32" s="40" t="s">
        <v>4</v>
      </c>
      <c r="E32" s="18"/>
      <c r="F32" s="19"/>
      <c r="G32" s="20"/>
      <c r="H32" s="20"/>
      <c r="I32" s="67">
        <f t="shared" si="0"/>
        <v>0</v>
      </c>
      <c r="J32" s="21" t="s">
        <v>38</v>
      </c>
      <c r="K32" s="1" t="str">
        <f t="shared" si="2"/>
        <v>B - VERSAILLES Single No Meals</v>
      </c>
      <c r="L32" s="17">
        <f t="shared" si="3"/>
        <v>170</v>
      </c>
      <c r="M32" s="69">
        <f t="shared" si="1"/>
        <v>0</v>
      </c>
      <c r="N32" s="5"/>
    </row>
    <row r="33" spans="3:14" ht="20.45" customHeight="1">
      <c r="C33" s="41">
        <v>22</v>
      </c>
      <c r="D33" s="40" t="s">
        <v>4</v>
      </c>
      <c r="E33" s="18"/>
      <c r="F33" s="19"/>
      <c r="G33" s="20"/>
      <c r="H33" s="20"/>
      <c r="I33" s="67">
        <f t="shared" si="0"/>
        <v>0</v>
      </c>
      <c r="J33" s="21" t="s">
        <v>38</v>
      </c>
      <c r="K33" s="1" t="str">
        <f t="shared" si="2"/>
        <v>B - VERSAILLES Single No Meals</v>
      </c>
      <c r="L33" s="17">
        <f t="shared" si="3"/>
        <v>170</v>
      </c>
      <c r="M33" s="69">
        <f t="shared" ref="M33" si="4">I33*L33</f>
        <v>0</v>
      </c>
      <c r="N33" s="5"/>
    </row>
    <row r="34" spans="3:14" ht="20.45" customHeight="1">
      <c r="C34" s="41">
        <v>23</v>
      </c>
      <c r="D34" s="40" t="s">
        <v>4</v>
      </c>
      <c r="E34" s="18"/>
      <c r="F34" s="19"/>
      <c r="G34" s="20"/>
      <c r="H34" s="20"/>
      <c r="I34" s="67">
        <f t="shared" si="0"/>
        <v>0</v>
      </c>
      <c r="J34" s="21" t="s">
        <v>38</v>
      </c>
      <c r="K34" s="1" t="str">
        <f t="shared" si="2"/>
        <v>B - VERSAILLES Single No Meals</v>
      </c>
      <c r="L34" s="17">
        <f t="shared" si="3"/>
        <v>170</v>
      </c>
      <c r="M34" s="69">
        <f t="shared" si="1"/>
        <v>0</v>
      </c>
      <c r="N34" s="5"/>
    </row>
    <row r="35" spans="3:14" ht="20.45" customHeight="1">
      <c r="C35" s="41">
        <v>24</v>
      </c>
      <c r="D35" s="40" t="s">
        <v>27</v>
      </c>
      <c r="E35" s="18"/>
      <c r="F35" s="19"/>
      <c r="G35" s="20"/>
      <c r="H35" s="20"/>
      <c r="I35" s="67">
        <f t="shared" si="0"/>
        <v>0</v>
      </c>
      <c r="J35" s="21" t="s">
        <v>38</v>
      </c>
      <c r="K35" s="1" t="str">
        <f t="shared" si="2"/>
        <v>B - VERSAILLES Twin No Meals</v>
      </c>
      <c r="L35" s="17">
        <f t="shared" si="3"/>
        <v>100</v>
      </c>
      <c r="M35" s="69">
        <f t="shared" si="1"/>
        <v>0</v>
      </c>
      <c r="N35" s="5"/>
    </row>
    <row r="36" spans="3:14" ht="23.65" thickBot="1">
      <c r="C36" s="22"/>
      <c r="D36" s="16"/>
      <c r="E36" s="23"/>
      <c r="F36" s="16"/>
      <c r="G36" s="16"/>
      <c r="H36" s="16"/>
      <c r="I36" s="16"/>
      <c r="J36" s="16"/>
      <c r="K36" s="24" t="s">
        <v>13</v>
      </c>
      <c r="L36" s="25" t="s">
        <v>26</v>
      </c>
      <c r="M36" s="33">
        <f>SUM(M12:M35)</f>
        <v>0</v>
      </c>
      <c r="N36" s="5"/>
    </row>
    <row r="37" spans="3:14" ht="23.65" thickBot="1">
      <c r="C37" s="22"/>
      <c r="D37" s="16"/>
      <c r="E37" s="23"/>
      <c r="F37" s="16"/>
      <c r="G37" s="16"/>
      <c r="H37" s="39"/>
      <c r="I37" s="16"/>
      <c r="J37" s="16"/>
      <c r="K37" s="24"/>
      <c r="L37" s="25" t="s">
        <v>28</v>
      </c>
      <c r="M37" s="37"/>
      <c r="N37" s="5"/>
    </row>
    <row r="38" spans="3:14" ht="23.65" thickBot="1">
      <c r="C38" s="22"/>
      <c r="D38" s="16"/>
      <c r="E38" s="23"/>
      <c r="F38" s="16"/>
      <c r="G38" s="16"/>
      <c r="H38" s="16"/>
      <c r="I38" s="16"/>
      <c r="J38" s="16"/>
      <c r="K38" s="24"/>
      <c r="L38" s="25" t="s">
        <v>29</v>
      </c>
      <c r="M38" s="38">
        <f>M36+M37</f>
        <v>0</v>
      </c>
      <c r="N38" s="5"/>
    </row>
    <row r="39" spans="3:14" ht="16.149999999999999" thickBot="1">
      <c r="C39" s="56" t="s">
        <v>19</v>
      </c>
      <c r="D39" s="65"/>
      <c r="E39" s="66"/>
      <c r="F39" s="16"/>
      <c r="G39" s="16"/>
      <c r="I39" s="16"/>
      <c r="K39" s="16"/>
      <c r="L39" s="16"/>
      <c r="M39" s="25"/>
      <c r="N39" s="10"/>
    </row>
    <row r="40" spans="3:14" ht="28.5">
      <c r="C40" s="57" t="s">
        <v>1</v>
      </c>
      <c r="D40" s="58" t="s">
        <v>20</v>
      </c>
      <c r="E40" s="58" t="s">
        <v>21</v>
      </c>
      <c r="F40" s="58" t="s">
        <v>11</v>
      </c>
      <c r="G40" s="58" t="s">
        <v>22</v>
      </c>
      <c r="H40" s="58" t="s">
        <v>21</v>
      </c>
      <c r="I40" s="59" t="s">
        <v>2</v>
      </c>
      <c r="K40" s="26"/>
      <c r="L40" s="26"/>
      <c r="M40" s="25"/>
      <c r="N40" s="10"/>
    </row>
    <row r="41" spans="3:14">
      <c r="C41" s="60"/>
      <c r="D41" s="27"/>
      <c r="E41" s="28"/>
      <c r="F41" s="27"/>
      <c r="G41" s="28"/>
      <c r="H41" s="28"/>
      <c r="I41" s="61"/>
      <c r="K41" s="16"/>
      <c r="L41" s="16"/>
      <c r="M41" s="10"/>
      <c r="N41" s="10"/>
    </row>
    <row r="42" spans="3:14">
      <c r="C42" s="60"/>
      <c r="D42" s="27"/>
      <c r="E42" s="28"/>
      <c r="F42" s="27"/>
      <c r="G42" s="28"/>
      <c r="H42" s="28"/>
      <c r="I42" s="61"/>
      <c r="L42" s="16"/>
      <c r="M42" s="10"/>
      <c r="N42" s="5"/>
    </row>
    <row r="43" spans="3:14">
      <c r="C43" s="60"/>
      <c r="D43" s="27"/>
      <c r="E43" s="28"/>
      <c r="F43" s="27"/>
      <c r="G43" s="28"/>
      <c r="H43" s="28"/>
      <c r="I43" s="61"/>
      <c r="L43" s="31"/>
      <c r="M43" s="29"/>
      <c r="N43" s="5"/>
    </row>
    <row r="44" spans="3:14">
      <c r="C44" s="60"/>
      <c r="D44" s="27"/>
      <c r="E44" s="28"/>
      <c r="F44" s="27"/>
      <c r="G44" s="28"/>
      <c r="H44" s="28"/>
      <c r="I44" s="61"/>
      <c r="L44" s="32"/>
      <c r="M44" s="30"/>
      <c r="N44" s="5"/>
    </row>
    <row r="45" spans="3:14" ht="14.65" thickBot="1">
      <c r="C45" s="62"/>
      <c r="D45" s="63"/>
      <c r="E45" s="42"/>
      <c r="F45" s="63"/>
      <c r="G45" s="42"/>
      <c r="H45" s="42"/>
      <c r="I45" s="64"/>
      <c r="L45" s="32"/>
      <c r="M45" s="30"/>
      <c r="N45" s="5"/>
    </row>
    <row r="46" spans="3:14">
      <c r="L46" s="32"/>
      <c r="M46" s="30"/>
      <c r="N46" s="5"/>
    </row>
  </sheetData>
  <mergeCells count="5">
    <mergeCell ref="D5:G5"/>
    <mergeCell ref="E7:F7"/>
    <mergeCell ref="H7:I7"/>
    <mergeCell ref="J7:L7"/>
    <mergeCell ref="I10:J10"/>
  </mergeCells>
  <dataValidations count="7">
    <dataValidation type="list" allowBlank="1" showInputMessage="1" showErrorMessage="1" sqref="I10" xr:uid="{23452A87-F030-478E-857B-E90CC2605AA5}">
      <formula1>$U$17:$U$19</formula1>
    </dataValidation>
    <dataValidation type="list" allowBlank="1" showInputMessage="1" showErrorMessage="1" sqref="C41:C45" xr:uid="{266D8E8B-346D-4C43-8CE9-14122E51A3A3}">
      <formula1>$Y$13:$Y$20</formula1>
    </dataValidation>
    <dataValidation type="list" allowBlank="1" showInputMessage="1" showErrorMessage="1" sqref="F41:F45" xr:uid="{7FD1FC35-4884-40DA-BB40-EF758B08DB62}">
      <formula1>$Y$20:$Y$27</formula1>
    </dataValidation>
    <dataValidation type="list" allowBlank="1" showInputMessage="1" showErrorMessage="1" sqref="F12:F35" xr:uid="{DB6B2AD7-BEF0-4047-A20E-8FBEBF23EBB7}">
      <formula1>$X$17:$X$21</formula1>
    </dataValidation>
    <dataValidation type="list" allowBlank="1" showInputMessage="1" showErrorMessage="1" sqref="J12:J35" xr:uid="{0DD41DC9-1021-42FA-AAFA-F229CB1D5904}">
      <formula1>$W$17:$W$18</formula1>
    </dataValidation>
    <dataValidation type="list" allowBlank="1" showInputMessage="1" showErrorMessage="1" sqref="D12:D35" xr:uid="{8A70CE22-C5EF-410C-83B8-99802EC2161B}">
      <formula1>$V$17:$V$18</formula1>
    </dataValidation>
    <dataValidation type="list" allowBlank="1" showInputMessage="1" showErrorMessage="1" errorTitle="DATE" error="Arrival DATE _x000a_BETWEEN 21/01/2019_x000a_TO 26/01/2019_x000a_FORMAT _x000a_DD/MM/YYYY" sqref="G12:H35" xr:uid="{1B4A95A8-AA66-4AD7-BD5D-864909A2144C}">
      <formula1>$Y$13:$Y$22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2025-07-07T13:11:22Z</dcterms:modified>
</cp:coreProperties>
</file>