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kusmoser/Library/CloudStorage/GoogleDrive-markus.moser@judoaustria.at/.shortcut-targets-by-id/1UwcJnY6j6Y6Yaj8ncUNO_fbV-0eWDcEd/1_ÖJV_Dateiserver/Sport/Turniere_Trainingslager/2025/03.07.-09. GP Linz/Outlines/Forms/"/>
    </mc:Choice>
  </mc:AlternateContent>
  <xr:revisionPtr revIDLastSave="0" documentId="13_ncr:1_{408AA497-424D-1E42-9ED7-F4B19754A94B}" xr6:coauthVersionLast="47" xr6:coauthVersionMax="47" xr10:uidLastSave="{00000000-0000-0000-0000-000000000000}"/>
  <bookViews>
    <workbookView xWindow="0" yWindow="760" windowWidth="30240" windowHeight="17440" xr2:uid="{81439F07-91F0-46FB-B43E-3807876D7413}"/>
  </bookViews>
  <sheets>
    <sheet name="Forms" sheetId="1" r:id="rId1"/>
    <sheet name="Tabelle1" sheetId="3" state="hidden" r:id="rId2"/>
    <sheet name="Data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8" i="1" l="1"/>
  <c r="Q89" i="1"/>
  <c r="O88" i="1"/>
  <c r="P13" i="1"/>
  <c r="P14" i="1"/>
  <c r="J14" i="1"/>
  <c r="O14" i="1" s="1"/>
  <c r="J13" i="1"/>
  <c r="O13" i="1" s="1"/>
  <c r="Q14" i="1" l="1"/>
  <c r="Q13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J88" i="1"/>
  <c r="Q31" i="1"/>
  <c r="Q32" i="1"/>
  <c r="Q33" i="1"/>
  <c r="Q34" i="1"/>
  <c r="Q35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90" i="1"/>
  <c r="Q91" i="1"/>
  <c r="Q92" i="1"/>
  <c r="P12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9" i="1"/>
  <c r="O90" i="1"/>
  <c r="O91" i="1"/>
  <c r="O92" i="1"/>
  <c r="Q36" i="1" l="1"/>
  <c r="J92" i="1"/>
  <c r="J91" i="1"/>
  <c r="J90" i="1"/>
  <c r="J89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O56" i="1" s="1"/>
  <c r="Q56" i="1" s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O30" i="1" s="1"/>
  <c r="Q30" i="1" s="1"/>
  <c r="J29" i="1"/>
  <c r="O29" i="1" s="1"/>
  <c r="Q29" i="1" s="1"/>
  <c r="J28" i="1"/>
  <c r="O28" i="1" s="1"/>
  <c r="Q28" i="1" s="1"/>
  <c r="J27" i="1"/>
  <c r="O27" i="1" s="1"/>
  <c r="Q27" i="1" s="1"/>
  <c r="J12" i="1"/>
  <c r="O12" i="1" s="1"/>
  <c r="Q12" i="1" s="1"/>
  <c r="J15" i="1"/>
  <c r="O15" i="1" s="1"/>
  <c r="Q15" i="1" s="1"/>
  <c r="J16" i="1"/>
  <c r="O16" i="1" s="1"/>
  <c r="Q16" i="1" s="1"/>
  <c r="J17" i="1"/>
  <c r="O17" i="1" s="1"/>
  <c r="Q17" i="1" s="1"/>
  <c r="J18" i="1"/>
  <c r="O18" i="1" s="1"/>
  <c r="Q18" i="1" s="1"/>
  <c r="J19" i="1"/>
  <c r="O19" i="1" s="1"/>
  <c r="Q19" i="1" s="1"/>
  <c r="J20" i="1"/>
  <c r="O20" i="1" s="1"/>
  <c r="Q20" i="1" s="1"/>
  <c r="J21" i="1"/>
  <c r="O21" i="1" s="1"/>
  <c r="Q21" i="1" s="1"/>
  <c r="J22" i="1"/>
  <c r="O22" i="1" s="1"/>
  <c r="Q22" i="1" s="1"/>
  <c r="J23" i="1"/>
  <c r="O23" i="1" s="1"/>
  <c r="Q23" i="1" s="1"/>
  <c r="J24" i="1"/>
  <c r="O24" i="1" s="1"/>
  <c r="Q24" i="1" s="1"/>
  <c r="J25" i="1"/>
  <c r="O25" i="1" s="1"/>
  <c r="Q25" i="1" s="1"/>
  <c r="J26" i="1"/>
  <c r="O26" i="1" s="1"/>
  <c r="Q26" i="1" s="1"/>
  <c r="AG9" i="1" l="1"/>
  <c r="AI9" i="1"/>
  <c r="AF9" i="1"/>
  <c r="AJ9" i="1" l="1"/>
  <c r="AH9" i="1"/>
</calcChain>
</file>

<file path=xl/sharedStrings.xml><?xml version="1.0" encoding="utf-8"?>
<sst xmlns="http://schemas.openxmlformats.org/spreadsheetml/2006/main" count="99" uniqueCount="83">
  <si>
    <t>No</t>
  </si>
  <si>
    <t>Last Name</t>
  </si>
  <si>
    <t>First Name</t>
  </si>
  <si>
    <t>Sex</t>
  </si>
  <si>
    <t>Function</t>
  </si>
  <si>
    <t>Transfer</t>
  </si>
  <si>
    <t>Hotel</t>
  </si>
  <si>
    <t>Check-In Date</t>
  </si>
  <si>
    <t>Check-Out Date</t>
  </si>
  <si>
    <t>No nights</t>
  </si>
  <si>
    <t>Remarks</t>
  </si>
  <si>
    <t>Personal information</t>
  </si>
  <si>
    <t>m</t>
  </si>
  <si>
    <t>f</t>
  </si>
  <si>
    <t>Coach</t>
  </si>
  <si>
    <t>Athlete</t>
  </si>
  <si>
    <t>Team Official</t>
  </si>
  <si>
    <t>Doctor</t>
  </si>
  <si>
    <t>Physiotherapist</t>
  </si>
  <si>
    <t>Training Partner</t>
  </si>
  <si>
    <t>Name</t>
  </si>
  <si>
    <t>Mail</t>
  </si>
  <si>
    <t>o100</t>
  </si>
  <si>
    <t>o78</t>
  </si>
  <si>
    <t>Flight</t>
  </si>
  <si>
    <t>Train</t>
  </si>
  <si>
    <t>Phone</t>
  </si>
  <si>
    <t>Hotel Name</t>
  </si>
  <si>
    <t>PCR (exit)</t>
  </si>
  <si>
    <t>Antigene (exit)</t>
  </si>
  <si>
    <t>No.</t>
  </si>
  <si>
    <t>Weight cat.</t>
  </si>
  <si>
    <t>Type</t>
  </si>
  <si>
    <t>Date</t>
  </si>
  <si>
    <t>No transfer (own car/bus)</t>
  </si>
  <si>
    <t>-</t>
  </si>
  <si>
    <t>Yes (100€)</t>
  </si>
  <si>
    <t>Room Mate(s)</t>
  </si>
  <si>
    <t>total</t>
  </si>
  <si>
    <t>payment information</t>
  </si>
  <si>
    <t>vegan</t>
  </si>
  <si>
    <t>d</t>
  </si>
  <si>
    <t>total sum will be shown when 
all cells are filled</t>
  </si>
  <si>
    <t>Nation/Team</t>
  </si>
  <si>
    <t>Hand-written forms will NOT be accepted!</t>
  </si>
  <si>
    <t>Yes (40€)</t>
  </si>
  <si>
    <t>own Car/bus</t>
  </si>
  <si>
    <t>Lunch Venue</t>
  </si>
  <si>
    <t>Lunch in the Venue</t>
  </si>
  <si>
    <t>Yes</t>
  </si>
  <si>
    <t>Cat A Single FB</t>
  </si>
  <si>
    <t>Cat A Single HB</t>
  </si>
  <si>
    <t>Cat A Single BB</t>
  </si>
  <si>
    <t>Cat A Double/Twin FB</t>
  </si>
  <si>
    <t>Cat A Double/Twin HB</t>
  </si>
  <si>
    <t>Cat A Double/Twin BB</t>
  </si>
  <si>
    <t>Cat B Single HB</t>
  </si>
  <si>
    <t>Cat B Single BB</t>
  </si>
  <si>
    <t>Cat B Double/Twin HB</t>
  </si>
  <si>
    <t>Cat B Double/Twin BB</t>
  </si>
  <si>
    <t>Cat C Single HB</t>
  </si>
  <si>
    <t>Cat C Single BB</t>
  </si>
  <si>
    <t>Cat C Double/Twin HB</t>
  </si>
  <si>
    <t>Cat C Double/Twin BB</t>
  </si>
  <si>
    <t>Lunch in V.</t>
  </si>
  <si>
    <t>Upper Austria Judo Grand Prix Linz</t>
  </si>
  <si>
    <t>President</t>
  </si>
  <si>
    <t>Lunch on competiton days 
ONLY in the Venue</t>
  </si>
  <si>
    <t>Invoice Address</t>
  </si>
  <si>
    <t xml:space="preserve">Airport Linz </t>
  </si>
  <si>
    <t xml:space="preserve">Airport Vienna </t>
  </si>
  <si>
    <t>Train station Linz</t>
  </si>
  <si>
    <t>Cat C Double/Twin FB</t>
  </si>
  <si>
    <t>Cat C Single FB</t>
  </si>
  <si>
    <t>Cat B Double/Twin FB</t>
  </si>
  <si>
    <t>Cat B Single FB</t>
  </si>
  <si>
    <t>Contact person on site 
(Team-Manager)</t>
  </si>
  <si>
    <t>08.03.</t>
  </si>
  <si>
    <t>09.03.</t>
  </si>
  <si>
    <t>Polleres</t>
  </si>
  <si>
    <t>Michaela</t>
  </si>
  <si>
    <t>07.03.</t>
  </si>
  <si>
    <r>
      <t>Please return the form until latest</t>
    </r>
    <r>
      <rPr>
        <b/>
        <sz val="10"/>
        <color rgb="FFFF0000"/>
        <rFont val="Arial"/>
        <family val="2"/>
      </rPr>
      <t xml:space="preserve"> February 10th 2025 </t>
    </r>
    <r>
      <rPr>
        <b/>
        <sz val="10"/>
        <color theme="1"/>
        <rFont val="Arial"/>
        <family val="2"/>
      </rPr>
      <t>to events@judoaustria.at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</si>
</sst>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name val="Calibri"/>
      <family val="2"/>
      <scheme val="minor"/>
    </font>
    <font>
      <b/>
      <sz val="8"/>
      <color rgb="FFFF0000"/>
      <name val="Arial"/>
      <family val="2"/>
    </font>
    <font>
      <b/>
      <i/>
      <sz val="9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/>
    </xf>
    <xf numFmtId="0" fontId="1" fillId="7" borderId="4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164" fontId="1" fillId="2" borderId="25" xfId="0" applyNumberFormat="1" applyFont="1" applyFill="1" applyBorder="1" applyAlignment="1">
      <alignment horizontal="center" vertical="center"/>
    </xf>
    <xf numFmtId="164" fontId="1" fillId="3" borderId="26" xfId="0" applyNumberFormat="1" applyFont="1" applyFill="1" applyBorder="1" applyAlignment="1">
      <alignment horizontal="center" vertical="center"/>
    </xf>
    <xf numFmtId="164" fontId="1" fillId="4" borderId="26" xfId="0" applyNumberFormat="1" applyFont="1" applyFill="1" applyBorder="1" applyAlignment="1">
      <alignment horizontal="center" vertical="center"/>
    </xf>
    <xf numFmtId="164" fontId="1" fillId="5" borderId="26" xfId="0" applyNumberFormat="1" applyFont="1" applyFill="1" applyBorder="1" applyAlignment="1">
      <alignment horizontal="center" vertical="center"/>
    </xf>
    <xf numFmtId="164" fontId="3" fillId="6" borderId="27" xfId="0" applyNumberFormat="1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34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8" borderId="33" xfId="0" applyFont="1" applyFill="1" applyBorder="1" applyAlignment="1">
      <alignment horizontal="center" vertical="center"/>
    </xf>
    <xf numFmtId="0" fontId="2" fillId="8" borderId="34" xfId="0" applyFont="1" applyFill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vertical="center"/>
    </xf>
    <xf numFmtId="14" fontId="4" fillId="4" borderId="30" xfId="0" applyNumberFormat="1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/>
    </xf>
    <xf numFmtId="164" fontId="4" fillId="4" borderId="32" xfId="0" applyNumberFormat="1" applyFont="1" applyFill="1" applyBorder="1" applyAlignment="1">
      <alignment horizontal="center" vertical="center"/>
    </xf>
    <xf numFmtId="164" fontId="4" fillId="8" borderId="30" xfId="0" applyNumberFormat="1" applyFont="1" applyFill="1" applyBorder="1" applyAlignment="1">
      <alignment horizontal="center" vertical="center"/>
    </xf>
    <xf numFmtId="164" fontId="4" fillId="6" borderId="31" xfId="0" applyNumberFormat="1" applyFont="1" applyFill="1" applyBorder="1" applyAlignment="1">
      <alignment horizontal="center" vertical="center"/>
    </xf>
    <xf numFmtId="0" fontId="4" fillId="7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/>
    </xf>
    <xf numFmtId="164" fontId="9" fillId="8" borderId="1" xfId="0" applyNumberFormat="1" applyFont="1" applyFill="1" applyBorder="1" applyAlignment="1">
      <alignment horizontal="center" vertical="center"/>
    </xf>
    <xf numFmtId="164" fontId="9" fillId="6" borderId="6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164" fontId="9" fillId="4" borderId="36" xfId="0" applyNumberFormat="1" applyFont="1" applyFill="1" applyBorder="1" applyAlignment="1">
      <alignment horizontal="center" vertical="center"/>
    </xf>
    <xf numFmtId="164" fontId="9" fillId="8" borderId="9" xfId="0" applyNumberFormat="1" applyFont="1" applyFill="1" applyBorder="1" applyAlignment="1">
      <alignment horizontal="center" vertical="center"/>
    </xf>
    <xf numFmtId="164" fontId="9" fillId="6" borderId="10" xfId="0" applyNumberFormat="1" applyFont="1" applyFill="1" applyBorder="1" applyAlignment="1">
      <alignment horizontal="center" vertical="center"/>
    </xf>
    <xf numFmtId="0" fontId="9" fillId="8" borderId="1" xfId="0" applyFont="1" applyFill="1" applyBorder="1" applyAlignment="1" applyProtection="1">
      <alignment horizontal="center" vertical="center"/>
      <protection locked="0"/>
    </xf>
    <xf numFmtId="0" fontId="9" fillId="8" borderId="9" xfId="0" applyFont="1" applyFill="1" applyBorder="1" applyAlignment="1" applyProtection="1">
      <alignment horizontal="center" vertical="center"/>
      <protection locked="0"/>
    </xf>
    <xf numFmtId="14" fontId="12" fillId="4" borderId="1" xfId="0" applyNumberFormat="1" applyFont="1" applyFill="1" applyBorder="1" applyAlignment="1" applyProtection="1">
      <alignment horizontal="center" vertical="center"/>
      <protection locked="0"/>
    </xf>
    <xf numFmtId="14" fontId="12" fillId="4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14" fontId="14" fillId="0" borderId="0" xfId="0" applyNumberFormat="1" applyFont="1" applyAlignment="1">
      <alignment vertical="center"/>
    </xf>
    <xf numFmtId="0" fontId="15" fillId="0" borderId="0" xfId="0" applyFont="1"/>
    <xf numFmtId="0" fontId="15" fillId="0" borderId="23" xfId="0" applyFont="1" applyBorder="1"/>
    <xf numFmtId="0" fontId="14" fillId="0" borderId="24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0" borderId="17" xfId="0" applyFont="1" applyBorder="1" applyAlignment="1">
      <alignment horizontal="center" vertical="center"/>
    </xf>
    <xf numFmtId="0" fontId="15" fillId="0" borderId="17" xfId="0" applyFont="1" applyBorder="1"/>
    <xf numFmtId="0" fontId="15" fillId="0" borderId="18" xfId="0" applyFont="1" applyBorder="1"/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0</xdr:rowOff>
    </xdr:from>
    <xdr:to>
      <xdr:col>2</xdr:col>
      <xdr:colOff>473399</xdr:colOff>
      <xdr:row>1</xdr:row>
      <xdr:rowOff>16589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1820FC5A-1404-44DB-8AE5-0F366B338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250639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B3941-9E2B-4F9F-B912-0833EA4742CA}">
  <dimension ref="A1:AJ92"/>
  <sheetViews>
    <sheetView tabSelected="1" zoomScaleNormal="100" workbookViewId="0">
      <pane xSplit="3" topLeftCell="D1" activePane="topRight" state="frozen"/>
      <selection pane="topRight" activeCell="Q88" sqref="Q88"/>
    </sheetView>
  </sheetViews>
  <sheetFormatPr baseColWidth="10" defaultColWidth="11.5" defaultRowHeight="12" x14ac:dyDescent="0.2"/>
  <cols>
    <col min="1" max="1" width="3.5" style="9" bestFit="1" customWidth="1"/>
    <col min="2" max="2" width="18.5" style="1" bestFit="1" customWidth="1"/>
    <col min="3" max="3" width="15" style="1" customWidth="1"/>
    <col min="4" max="4" width="10.5" style="9" customWidth="1"/>
    <col min="5" max="5" width="13.5" style="1" bestFit="1" customWidth="1"/>
    <col min="6" max="6" width="10.5" style="9" customWidth="1"/>
    <col min="7" max="7" width="20.1640625" style="9" customWidth="1"/>
    <col min="8" max="8" width="10.83203125" style="9" bestFit="1" customWidth="1"/>
    <col min="9" max="9" width="12.1640625" style="9" bestFit="1" customWidth="1"/>
    <col min="10" max="10" width="12.5" style="9" customWidth="1"/>
    <col min="11" max="11" width="23.6640625" style="9" customWidth="1"/>
    <col min="12" max="14" width="10" style="9" customWidth="1"/>
    <col min="15" max="15" width="11.1640625" style="1" customWidth="1"/>
    <col min="16" max="16" width="11.83203125" style="9" customWidth="1"/>
    <col min="17" max="21" width="10.5" style="9" customWidth="1"/>
    <col min="22" max="22" width="27.33203125" style="1" bestFit="1" customWidth="1"/>
    <col min="23" max="23" width="16.5" style="1" bestFit="1" customWidth="1"/>
    <col min="24" max="24" width="11.83203125" style="9" customWidth="1"/>
    <col min="25" max="25" width="12.1640625" style="9" bestFit="1" customWidth="1"/>
    <col min="26" max="26" width="10.5" style="9" customWidth="1"/>
    <col min="27" max="27" width="17.5" style="1" customWidth="1"/>
    <col min="28" max="30" width="10.5" style="9" customWidth="1"/>
    <col min="31" max="31" width="11.5" style="9" bestFit="1" customWidth="1"/>
    <col min="32" max="32" width="10.5" style="9" customWidth="1"/>
    <col min="33" max="33" width="9" style="9" bestFit="1" customWidth="1"/>
    <col min="34" max="34" width="8.5" style="9" customWidth="1"/>
    <col min="35" max="35" width="12.5" style="9" customWidth="1"/>
    <col min="36" max="36" width="11.5" style="9"/>
    <col min="37" max="37" width="29.6640625" style="1" customWidth="1"/>
    <col min="38" max="16384" width="11.5" style="1"/>
  </cols>
  <sheetData>
    <row r="1" spans="1:36" ht="61.5" customHeight="1" x14ac:dyDescent="0.2">
      <c r="D1" s="10" t="s">
        <v>65</v>
      </c>
    </row>
    <row r="2" spans="1:36" x14ac:dyDescent="0.2">
      <c r="AJ2" s="11"/>
    </row>
    <row r="3" spans="1:36" ht="25" customHeight="1" x14ac:dyDescent="0.2">
      <c r="B3" s="12" t="s">
        <v>43</v>
      </c>
      <c r="C3" s="81"/>
      <c r="D3" s="82"/>
      <c r="E3" s="83"/>
      <c r="F3" s="12" t="s">
        <v>20</v>
      </c>
      <c r="G3" s="81"/>
      <c r="H3" s="83"/>
      <c r="I3" s="12" t="s">
        <v>68</v>
      </c>
      <c r="J3" s="81"/>
      <c r="K3" s="83"/>
      <c r="L3" s="12" t="s">
        <v>21</v>
      </c>
      <c r="M3" s="81"/>
      <c r="N3" s="83"/>
    </row>
    <row r="4" spans="1:36" ht="15" customHeight="1" x14ac:dyDescent="0.2">
      <c r="B4" s="9"/>
      <c r="C4" s="9"/>
      <c r="E4" s="9"/>
      <c r="AJ4" s="72" t="s">
        <v>42</v>
      </c>
    </row>
    <row r="5" spans="1:36" ht="25" customHeight="1" x14ac:dyDescent="0.2">
      <c r="B5" s="13" t="s">
        <v>76</v>
      </c>
      <c r="C5" s="81"/>
      <c r="D5" s="82"/>
      <c r="E5" s="83"/>
      <c r="F5" s="12" t="s">
        <v>26</v>
      </c>
      <c r="G5" s="81"/>
      <c r="H5" s="83"/>
      <c r="I5" s="12" t="s">
        <v>21</v>
      </c>
      <c r="J5" s="81"/>
      <c r="K5" s="83"/>
      <c r="AJ5" s="73"/>
    </row>
    <row r="6" spans="1:36" ht="25" customHeight="1" thickBot="1" x14ac:dyDescent="0.25">
      <c r="B6" s="13"/>
      <c r="C6" s="9"/>
      <c r="E6" s="9"/>
      <c r="F6" s="12"/>
      <c r="I6" s="12"/>
      <c r="AJ6" s="73"/>
    </row>
    <row r="7" spans="1:36" ht="15.75" customHeight="1" x14ac:dyDescent="0.2">
      <c r="B7" s="78" t="s">
        <v>82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80"/>
      <c r="AJ7" s="73"/>
    </row>
    <row r="8" spans="1:36" ht="21" customHeight="1" thickBot="1" x14ac:dyDescent="0.25">
      <c r="B8" s="75" t="s">
        <v>44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7"/>
      <c r="AJ8" s="74"/>
    </row>
    <row r="9" spans="1:36" ht="29.25" customHeight="1" thickBot="1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  <c r="L9" s="92" t="s">
        <v>67</v>
      </c>
      <c r="M9" s="93"/>
      <c r="N9" s="94"/>
      <c r="O9" s="14"/>
      <c r="P9" s="14"/>
      <c r="AF9" s="15" t="e">
        <f>SUM(#REF!)</f>
        <v>#REF!</v>
      </c>
      <c r="AG9" s="16" t="e">
        <f>SUM(#REF!)</f>
        <v>#REF!</v>
      </c>
      <c r="AH9" s="17">
        <f>SUM(O13:O92)</f>
        <v>0</v>
      </c>
      <c r="AI9" s="18" t="e">
        <f>SUM(#REF!)</f>
        <v>#REF!</v>
      </c>
      <c r="AJ9" s="19">
        <f>SUM(Q13:Q92)</f>
        <v>0</v>
      </c>
    </row>
    <row r="10" spans="1:36" s="21" customFormat="1" ht="15.75" customHeight="1" thickBot="1" x14ac:dyDescent="0.25">
      <c r="A10" s="86" t="s">
        <v>11</v>
      </c>
      <c r="B10" s="87"/>
      <c r="C10" s="87"/>
      <c r="D10" s="87"/>
      <c r="E10" s="87"/>
      <c r="F10" s="88"/>
      <c r="G10" s="84" t="s">
        <v>6</v>
      </c>
      <c r="H10" s="85"/>
      <c r="I10" s="85"/>
      <c r="J10" s="85"/>
      <c r="K10" s="85"/>
      <c r="L10" s="89" t="s">
        <v>48</v>
      </c>
      <c r="M10" s="90"/>
      <c r="N10" s="91"/>
      <c r="O10" s="69" t="s">
        <v>39</v>
      </c>
      <c r="P10" s="70"/>
      <c r="Q10" s="71"/>
      <c r="R10" s="20" t="s">
        <v>10</v>
      </c>
    </row>
    <row r="11" spans="1:36" s="21" customFormat="1" ht="15.75" customHeight="1" thickBot="1" x14ac:dyDescent="0.25">
      <c r="A11" s="55" t="s">
        <v>30</v>
      </c>
      <c r="B11" s="22" t="s">
        <v>1</v>
      </c>
      <c r="C11" s="22" t="s">
        <v>2</v>
      </c>
      <c r="D11" s="22" t="s">
        <v>3</v>
      </c>
      <c r="E11" s="22" t="s">
        <v>4</v>
      </c>
      <c r="F11" s="22" t="s">
        <v>31</v>
      </c>
      <c r="G11" s="23" t="s">
        <v>6</v>
      </c>
      <c r="H11" s="23" t="s">
        <v>7</v>
      </c>
      <c r="I11" s="23" t="s">
        <v>8</v>
      </c>
      <c r="J11" s="23" t="s">
        <v>9</v>
      </c>
      <c r="K11" s="23" t="s">
        <v>37</v>
      </c>
      <c r="L11" s="24" t="s">
        <v>81</v>
      </c>
      <c r="M11" s="24" t="s">
        <v>77</v>
      </c>
      <c r="N11" s="24" t="s">
        <v>78</v>
      </c>
      <c r="O11" s="23" t="s">
        <v>6</v>
      </c>
      <c r="P11" s="25" t="s">
        <v>64</v>
      </c>
      <c r="Q11" s="26" t="s">
        <v>38</v>
      </c>
      <c r="R11" s="27"/>
    </row>
    <row r="12" spans="1:36" s="39" customFormat="1" x14ac:dyDescent="0.2">
      <c r="A12" s="28">
        <v>0</v>
      </c>
      <c r="B12" s="29" t="s">
        <v>79</v>
      </c>
      <c r="C12" s="29" t="s">
        <v>80</v>
      </c>
      <c r="D12" s="30" t="s">
        <v>13</v>
      </c>
      <c r="E12" s="29" t="s">
        <v>15</v>
      </c>
      <c r="F12" s="30">
        <v>70</v>
      </c>
      <c r="G12" s="31" t="s">
        <v>50</v>
      </c>
      <c r="H12" s="32">
        <v>45721</v>
      </c>
      <c r="I12" s="32">
        <v>45725</v>
      </c>
      <c r="J12" s="33">
        <f>I12-H12</f>
        <v>4</v>
      </c>
      <c r="K12" s="31"/>
      <c r="L12" s="34" t="s">
        <v>49</v>
      </c>
      <c r="M12" s="34" t="s">
        <v>49</v>
      </c>
      <c r="N12" s="34" t="s">
        <v>49</v>
      </c>
      <c r="O12" s="35">
        <f>IF(G12&lt;&gt;"",(VLOOKUP(G12,Data!$I$5:$J$22,2,FALSE)*J12),"")</f>
        <v>1120</v>
      </c>
      <c r="P12" s="36">
        <f>IF(G12&lt;&gt;"",IF(OR(Forms!G12=Data!$I$5,Forms!G12=Data!$I$8),0,Data!$O$5*COUNTIF(L12:N12,"Yes")),"")</f>
        <v>0</v>
      </c>
      <c r="Q12" s="37">
        <f>IF(G12&lt;&gt;"",O12+P12,"")</f>
        <v>1120</v>
      </c>
      <c r="R12" s="38" t="s">
        <v>40</v>
      </c>
      <c r="V12" s="40"/>
    </row>
    <row r="13" spans="1:36" x14ac:dyDescent="0.2">
      <c r="A13" s="41">
        <v>1</v>
      </c>
      <c r="B13" s="3"/>
      <c r="C13" s="3"/>
      <c r="D13" s="4"/>
      <c r="E13" s="3"/>
      <c r="F13" s="4"/>
      <c r="G13" s="5"/>
      <c r="H13" s="53"/>
      <c r="I13" s="53"/>
      <c r="J13" s="42">
        <f>I13-H13</f>
        <v>0</v>
      </c>
      <c r="K13" s="5"/>
      <c r="L13" s="51"/>
      <c r="M13" s="51"/>
      <c r="N13" s="51"/>
      <c r="O13" s="43" t="str">
        <f>IF(G13&lt;&gt;"",(VLOOKUP(G13,Data!$I$5:$J$22,2,FALSE)*J13),"")</f>
        <v/>
      </c>
      <c r="P13" s="44" t="str">
        <f>IF(G13&lt;&gt;"",IF(OR(Forms!G13=Data!$I$5,Forms!G13=Data!$I$8,Forms!G13=Data!$I$11,Forms!G13=Data!$I$14,Forms!G13=Data!$I$17,Forms!G13=Data!$I$20),0,Data!$O$5*COUNTIF(L13:N13,"Yes")),"")</f>
        <v/>
      </c>
      <c r="Q13" s="45" t="str">
        <f t="shared" ref="Q13:Q76" si="0">IF(G13&lt;&gt;"",O13+P13,"")</f>
        <v/>
      </c>
      <c r="R13" s="2"/>
      <c r="S13" s="1"/>
      <c r="T13" s="1"/>
      <c r="U13" s="1"/>
      <c r="X13" s="1"/>
      <c r="Y13" s="1"/>
      <c r="Z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x14ac:dyDescent="0.2">
      <c r="A14" s="41">
        <v>2</v>
      </c>
      <c r="B14" s="3"/>
      <c r="C14" s="3"/>
      <c r="D14" s="4"/>
      <c r="E14" s="3"/>
      <c r="F14" s="4"/>
      <c r="G14" s="5"/>
      <c r="H14" s="53"/>
      <c r="I14" s="53"/>
      <c r="J14" s="42">
        <f>I14-H14</f>
        <v>0</v>
      </c>
      <c r="K14" s="5"/>
      <c r="L14" s="51"/>
      <c r="M14" s="51"/>
      <c r="N14" s="51"/>
      <c r="O14" s="43" t="str">
        <f>IF(G14&lt;&gt;"",(VLOOKUP(G14,Data!$I$5:$J$22,2,FALSE)*J14),"")</f>
        <v/>
      </c>
      <c r="P14" s="44" t="str">
        <f>IF(G14&lt;&gt;"",IF(OR(Forms!G14=Data!$I$5,Forms!G14=Data!$I$8,Forms!G14=Data!$I$11,Forms!G14=Data!$I$14,Forms!G14=Data!$I$17,Forms!G14=Data!$I$20),0,Data!$O$5*COUNTIF(L14:N14,"Yes")),"")</f>
        <v/>
      </c>
      <c r="Q14" s="45" t="str">
        <f t="shared" si="0"/>
        <v/>
      </c>
      <c r="R14" s="2"/>
      <c r="S14" s="1"/>
      <c r="T14" s="1"/>
      <c r="U14" s="1"/>
      <c r="X14" s="1"/>
      <c r="Y14" s="1"/>
      <c r="Z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x14ac:dyDescent="0.2">
      <c r="A15" s="41">
        <v>3</v>
      </c>
      <c r="B15" s="3"/>
      <c r="C15" s="3"/>
      <c r="D15" s="4"/>
      <c r="E15" s="3"/>
      <c r="F15" s="4"/>
      <c r="G15" s="5"/>
      <c r="H15" s="53"/>
      <c r="I15" s="53"/>
      <c r="J15" s="42">
        <f t="shared" ref="J15:J92" si="1">I15-H15</f>
        <v>0</v>
      </c>
      <c r="K15" s="5"/>
      <c r="L15" s="51"/>
      <c r="M15" s="51"/>
      <c r="N15" s="51"/>
      <c r="O15" s="43" t="str">
        <f>IF(G15&lt;&gt;"",(VLOOKUP(G15,Data!$I$5:$J$22,2,FALSE)*J15),"")</f>
        <v/>
      </c>
      <c r="P15" s="44" t="str">
        <f>IF(G15&lt;&gt;"",IF(OR(Forms!G15=Data!$I$5,Forms!G15=Data!$I$8,Forms!G15=Data!$I$11,Forms!G15=Data!$I$14,Forms!G15=Data!$I$17,Forms!G15=Data!$I$20),0,Data!$O$5*COUNTIF(L15:N15,"Yes")),"")</f>
        <v/>
      </c>
      <c r="Q15" s="45" t="str">
        <f t="shared" si="0"/>
        <v/>
      </c>
      <c r="R15" s="2"/>
      <c r="S15" s="1"/>
      <c r="T15" s="1"/>
      <c r="U15" s="1"/>
      <c r="X15" s="1"/>
      <c r="Y15" s="1"/>
      <c r="Z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x14ac:dyDescent="0.2">
      <c r="A16" s="41">
        <v>4</v>
      </c>
      <c r="B16" s="3"/>
      <c r="C16" s="3"/>
      <c r="D16" s="4"/>
      <c r="E16" s="3"/>
      <c r="F16" s="4"/>
      <c r="G16" s="5"/>
      <c r="H16" s="53"/>
      <c r="I16" s="53"/>
      <c r="J16" s="42">
        <f t="shared" si="1"/>
        <v>0</v>
      </c>
      <c r="K16" s="5"/>
      <c r="L16" s="51"/>
      <c r="M16" s="51"/>
      <c r="N16" s="51"/>
      <c r="O16" s="43" t="str">
        <f>IF(G16&lt;&gt;"",(VLOOKUP(G16,Data!$I$5:$J$22,2,FALSE)*J16),"")</f>
        <v/>
      </c>
      <c r="P16" s="44" t="str">
        <f>IF(G16&lt;&gt;"",IF(OR(Forms!G16=Data!$I$5,Forms!G16=Data!$I$8,Forms!G16=Data!$I$11,Forms!G16=Data!$I$14,Forms!G16=Data!$I$17,Forms!G16=Data!$I$20),0,Data!$O$5*COUNTIF(L16:N16,"Yes")),"")</f>
        <v/>
      </c>
      <c r="Q16" s="45" t="str">
        <f t="shared" si="0"/>
        <v/>
      </c>
      <c r="R16" s="2"/>
      <c r="S16" s="1"/>
      <c r="T16" s="1"/>
      <c r="U16" s="1"/>
      <c r="X16" s="1"/>
      <c r="Y16" s="1"/>
      <c r="Z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x14ac:dyDescent="0.2">
      <c r="A17" s="41">
        <v>5</v>
      </c>
      <c r="B17" s="3"/>
      <c r="C17" s="3"/>
      <c r="D17" s="4"/>
      <c r="E17" s="3"/>
      <c r="F17" s="4"/>
      <c r="G17" s="5"/>
      <c r="H17" s="53"/>
      <c r="I17" s="53"/>
      <c r="J17" s="42">
        <f t="shared" si="1"/>
        <v>0</v>
      </c>
      <c r="K17" s="5"/>
      <c r="L17" s="51"/>
      <c r="M17" s="51"/>
      <c r="N17" s="51"/>
      <c r="O17" s="43" t="str">
        <f>IF(G17&lt;&gt;"",(VLOOKUP(G17,Data!$I$5:$J$22,2,FALSE)*J17),"")</f>
        <v/>
      </c>
      <c r="P17" s="44" t="str">
        <f>IF(G17&lt;&gt;"",IF(OR(Forms!G17=Data!$I$5,Forms!G17=Data!$I$8,Forms!G17=Data!$I$11,Forms!G17=Data!$I$14,Forms!G17=Data!$I$17,Forms!G17=Data!$I$20),0,Data!$O$5*COUNTIF(L17:N17,"Yes")),"")</f>
        <v/>
      </c>
      <c r="Q17" s="45" t="str">
        <f t="shared" si="0"/>
        <v/>
      </c>
      <c r="R17" s="2"/>
      <c r="S17" s="1"/>
      <c r="T17" s="1"/>
      <c r="U17" s="1"/>
      <c r="X17" s="1"/>
      <c r="Y17" s="1"/>
      <c r="Z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x14ac:dyDescent="0.2">
      <c r="A18" s="41">
        <v>6</v>
      </c>
      <c r="B18" s="3"/>
      <c r="C18" s="3"/>
      <c r="D18" s="4"/>
      <c r="E18" s="3"/>
      <c r="F18" s="4"/>
      <c r="G18" s="5"/>
      <c r="H18" s="53"/>
      <c r="I18" s="53"/>
      <c r="J18" s="42">
        <f t="shared" si="1"/>
        <v>0</v>
      </c>
      <c r="K18" s="5"/>
      <c r="L18" s="51"/>
      <c r="M18" s="51"/>
      <c r="N18" s="51"/>
      <c r="O18" s="43" t="str">
        <f>IF(G18&lt;&gt;"",(VLOOKUP(G18,Data!$I$5:$J$22,2,FALSE)*J18),"")</f>
        <v/>
      </c>
      <c r="P18" s="44" t="str">
        <f>IF(G18&lt;&gt;"",IF(OR(Forms!G18=Data!$I$5,Forms!G18=Data!$I$8,Forms!G18=Data!$I$11,Forms!G18=Data!$I$14,Forms!G18=Data!$I$17,Forms!G18=Data!$I$20),0,Data!$O$5*COUNTIF(L18:N18,"Yes")),"")</f>
        <v/>
      </c>
      <c r="Q18" s="45" t="str">
        <f t="shared" si="0"/>
        <v/>
      </c>
      <c r="R18" s="2"/>
      <c r="S18" s="1"/>
      <c r="T18" s="1"/>
      <c r="U18" s="1"/>
      <c r="V18" s="21"/>
      <c r="X18" s="1"/>
      <c r="Y18" s="1"/>
      <c r="Z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x14ac:dyDescent="0.2">
      <c r="A19" s="41">
        <v>7</v>
      </c>
      <c r="B19" s="3"/>
      <c r="C19" s="3"/>
      <c r="D19" s="4"/>
      <c r="E19" s="3"/>
      <c r="F19" s="4"/>
      <c r="G19" s="5"/>
      <c r="H19" s="53"/>
      <c r="I19" s="53"/>
      <c r="J19" s="42">
        <f t="shared" si="1"/>
        <v>0</v>
      </c>
      <c r="K19" s="5"/>
      <c r="L19" s="51"/>
      <c r="M19" s="51"/>
      <c r="N19" s="51"/>
      <c r="O19" s="43" t="str">
        <f>IF(G19&lt;&gt;"",(VLOOKUP(G19,Data!$I$5:$J$22,2,FALSE)*J19),"")</f>
        <v/>
      </c>
      <c r="P19" s="44" t="str">
        <f>IF(G19&lt;&gt;"",IF(OR(Forms!G19=Data!$I$5,Forms!G19=Data!$I$8,Forms!G19=Data!$I$11,Forms!G19=Data!$I$14,Forms!G19=Data!$I$17,Forms!G19=Data!$I$20),0,Data!$O$5*COUNTIF(L19:N19,"Yes")),"")</f>
        <v/>
      </c>
      <c r="Q19" s="45" t="str">
        <f t="shared" si="0"/>
        <v/>
      </c>
      <c r="R19" s="2"/>
      <c r="S19" s="1"/>
      <c r="T19" s="1"/>
      <c r="U19" s="1"/>
      <c r="X19" s="1"/>
      <c r="Y19" s="1"/>
      <c r="Z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x14ac:dyDescent="0.2">
      <c r="A20" s="41">
        <v>8</v>
      </c>
      <c r="B20" s="3"/>
      <c r="C20" s="3"/>
      <c r="D20" s="4"/>
      <c r="E20" s="3"/>
      <c r="F20" s="4"/>
      <c r="G20" s="5"/>
      <c r="H20" s="53"/>
      <c r="I20" s="53"/>
      <c r="J20" s="42">
        <f t="shared" si="1"/>
        <v>0</v>
      </c>
      <c r="K20" s="5"/>
      <c r="L20" s="51"/>
      <c r="M20" s="51"/>
      <c r="N20" s="51"/>
      <c r="O20" s="43" t="str">
        <f>IF(G20&lt;&gt;"",(VLOOKUP(G20,Data!$I$5:$J$22,2,FALSE)*J20),"")</f>
        <v/>
      </c>
      <c r="P20" s="44" t="str">
        <f>IF(G20&lt;&gt;"",IF(OR(Forms!G20=Data!$I$5,Forms!G20=Data!$I$8,Forms!G20=Data!$I$11,Forms!G20=Data!$I$14,Forms!G20=Data!$I$17,Forms!G20=Data!$I$20),0,Data!$O$5*COUNTIF(L20:N20,"Yes")),"")</f>
        <v/>
      </c>
      <c r="Q20" s="45" t="str">
        <f t="shared" si="0"/>
        <v/>
      </c>
      <c r="R20" s="2"/>
      <c r="S20" s="1"/>
      <c r="T20" s="1"/>
      <c r="U20" s="1"/>
      <c r="X20" s="1"/>
      <c r="Y20" s="1"/>
      <c r="Z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x14ac:dyDescent="0.2">
      <c r="A21" s="41">
        <v>9</v>
      </c>
      <c r="B21" s="3"/>
      <c r="C21" s="3"/>
      <c r="D21" s="4"/>
      <c r="E21" s="3"/>
      <c r="F21" s="4"/>
      <c r="G21" s="5"/>
      <c r="H21" s="53"/>
      <c r="I21" s="53"/>
      <c r="J21" s="42">
        <f t="shared" si="1"/>
        <v>0</v>
      </c>
      <c r="K21" s="5"/>
      <c r="L21" s="51"/>
      <c r="M21" s="51"/>
      <c r="N21" s="51"/>
      <c r="O21" s="43" t="str">
        <f>IF(G21&lt;&gt;"",(VLOOKUP(G21,Data!$I$5:$J$22,2,FALSE)*J21),"")</f>
        <v/>
      </c>
      <c r="P21" s="44" t="str">
        <f>IF(G21&lt;&gt;"",IF(OR(Forms!G21=Data!$I$5,Forms!G21=Data!$I$8,Forms!G21=Data!$I$11,Forms!G21=Data!$I$14,Forms!G21=Data!$I$17,Forms!G21=Data!$I$20),0,Data!$O$5*COUNTIF(L21:N21,"Yes")),"")</f>
        <v/>
      </c>
      <c r="Q21" s="45" t="str">
        <f t="shared" si="0"/>
        <v/>
      </c>
      <c r="R21" s="2"/>
      <c r="S21" s="1"/>
      <c r="T21" s="1"/>
      <c r="U21" s="1"/>
      <c r="X21" s="1"/>
      <c r="Y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x14ac:dyDescent="0.2">
      <c r="A22" s="41">
        <v>10</v>
      </c>
      <c r="B22" s="3"/>
      <c r="C22" s="3"/>
      <c r="D22" s="4"/>
      <c r="E22" s="3"/>
      <c r="F22" s="4"/>
      <c r="G22" s="5"/>
      <c r="H22" s="53"/>
      <c r="I22" s="53"/>
      <c r="J22" s="42">
        <f t="shared" si="1"/>
        <v>0</v>
      </c>
      <c r="K22" s="5"/>
      <c r="L22" s="51"/>
      <c r="M22" s="51"/>
      <c r="N22" s="51"/>
      <c r="O22" s="43" t="str">
        <f>IF(G22&lt;&gt;"",(VLOOKUP(G22,Data!$I$5:$J$22,2,FALSE)*J22),"")</f>
        <v/>
      </c>
      <c r="P22" s="44" t="str">
        <f>IF(G22&lt;&gt;"",IF(OR(Forms!G22=Data!$I$5,Forms!G22=Data!$I$8,Forms!G22=Data!$I$11,Forms!G22=Data!$I$14,Forms!G22=Data!$I$17,Forms!G22=Data!$I$20),0,Data!$O$5*COUNTIF(L22:N22,"Yes")),"")</f>
        <v/>
      </c>
      <c r="Q22" s="45" t="str">
        <f t="shared" si="0"/>
        <v/>
      </c>
      <c r="R22" s="2"/>
      <c r="S22" s="1"/>
      <c r="T22" s="1"/>
      <c r="U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x14ac:dyDescent="0.2">
      <c r="A23" s="41">
        <v>11</v>
      </c>
      <c r="B23" s="3"/>
      <c r="C23" s="3"/>
      <c r="D23" s="4"/>
      <c r="E23" s="3"/>
      <c r="F23" s="4"/>
      <c r="G23" s="5"/>
      <c r="H23" s="53"/>
      <c r="I23" s="53"/>
      <c r="J23" s="42">
        <f t="shared" si="1"/>
        <v>0</v>
      </c>
      <c r="K23" s="5"/>
      <c r="L23" s="51"/>
      <c r="M23" s="51"/>
      <c r="N23" s="51"/>
      <c r="O23" s="43" t="str">
        <f>IF(G23&lt;&gt;"",(VLOOKUP(G23,Data!$I$5:$J$22,2,FALSE)*J23),"")</f>
        <v/>
      </c>
      <c r="P23" s="44" t="str">
        <f>IF(G23&lt;&gt;"",IF(OR(Forms!G23=Data!$I$5,Forms!G23=Data!$I$8,Forms!G23=Data!$I$11,Forms!G23=Data!$I$14,Forms!G23=Data!$I$17,Forms!G23=Data!$I$20),0,Data!$O$5*COUNTIF(L23:N23,"Yes")),"")</f>
        <v/>
      </c>
      <c r="Q23" s="45" t="str">
        <f t="shared" si="0"/>
        <v/>
      </c>
      <c r="R23" s="2"/>
      <c r="S23" s="1"/>
      <c r="T23" s="1"/>
      <c r="U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x14ac:dyDescent="0.2">
      <c r="A24" s="41">
        <v>12</v>
      </c>
      <c r="B24" s="3"/>
      <c r="C24" s="3"/>
      <c r="D24" s="4"/>
      <c r="E24" s="3"/>
      <c r="F24" s="4"/>
      <c r="G24" s="5"/>
      <c r="H24" s="53"/>
      <c r="I24" s="53"/>
      <c r="J24" s="42">
        <f t="shared" si="1"/>
        <v>0</v>
      </c>
      <c r="K24" s="5"/>
      <c r="L24" s="51"/>
      <c r="M24" s="51"/>
      <c r="N24" s="51"/>
      <c r="O24" s="43" t="str">
        <f>IF(G24&lt;&gt;"",(VLOOKUP(G24,Data!$I$5:$J$22,2,FALSE)*J24),"")</f>
        <v/>
      </c>
      <c r="P24" s="44" t="str">
        <f>IF(G24&lt;&gt;"",IF(OR(Forms!G24=Data!$I$5,Forms!G24=Data!$I$8,Forms!G24=Data!$I$11,Forms!G24=Data!$I$14,Forms!G24=Data!$I$17,Forms!G24=Data!$I$20),0,Data!$O$5*COUNTIF(L24:N24,"Yes")),"")</f>
        <v/>
      </c>
      <c r="Q24" s="45" t="str">
        <f t="shared" si="0"/>
        <v/>
      </c>
      <c r="R24" s="2"/>
      <c r="S24" s="1"/>
      <c r="T24" s="1"/>
      <c r="U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x14ac:dyDescent="0.2">
      <c r="A25" s="41">
        <v>13</v>
      </c>
      <c r="B25" s="3"/>
      <c r="C25" s="3"/>
      <c r="D25" s="4"/>
      <c r="E25" s="3"/>
      <c r="F25" s="4"/>
      <c r="G25" s="5"/>
      <c r="H25" s="53"/>
      <c r="I25" s="53"/>
      <c r="J25" s="42">
        <f t="shared" si="1"/>
        <v>0</v>
      </c>
      <c r="K25" s="5"/>
      <c r="L25" s="51"/>
      <c r="M25" s="51"/>
      <c r="N25" s="51"/>
      <c r="O25" s="43" t="str">
        <f>IF(G25&lt;&gt;"",(VLOOKUP(G25,Data!$I$5:$J$22,2,FALSE)*J25),"")</f>
        <v/>
      </c>
      <c r="P25" s="44" t="str">
        <f>IF(G25&lt;&gt;"",IF(OR(Forms!G25=Data!$I$5,Forms!G25=Data!$I$8,Forms!G25=Data!$I$11,Forms!G25=Data!$I$14,Forms!G25=Data!$I$17,Forms!G25=Data!$I$20),0,Data!$O$5*COUNTIF(L25:N25,"Yes")),"")</f>
        <v/>
      </c>
      <c r="Q25" s="45" t="str">
        <f>IF(G25&lt;&gt;"",O25+P25,"")</f>
        <v/>
      </c>
      <c r="R25" s="2"/>
      <c r="S25" s="1"/>
      <c r="T25" s="1"/>
      <c r="U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41">
        <v>14</v>
      </c>
      <c r="B26" s="3"/>
      <c r="C26" s="3"/>
      <c r="D26" s="4"/>
      <c r="E26" s="3"/>
      <c r="F26" s="4"/>
      <c r="G26" s="5"/>
      <c r="H26" s="53"/>
      <c r="I26" s="53"/>
      <c r="J26" s="42">
        <f t="shared" si="1"/>
        <v>0</v>
      </c>
      <c r="K26" s="5"/>
      <c r="L26" s="51"/>
      <c r="M26" s="51"/>
      <c r="N26" s="51"/>
      <c r="O26" s="43" t="str">
        <f>IF(G26&lt;&gt;"",(VLOOKUP(G26,Data!$I$5:$J$22,2,FALSE)*J26),"")</f>
        <v/>
      </c>
      <c r="P26" s="44" t="str">
        <f>IF(G26&lt;&gt;"",IF(OR(Forms!G26=Data!$I$5,Forms!G26=Data!$I$8,Forms!G26=Data!$I$11,Forms!G26=Data!$I$14,Forms!G26=Data!$I$17,Forms!G26=Data!$I$20),0,Data!$O$5*COUNTIF(L26:N26,"Yes")),"")</f>
        <v/>
      </c>
      <c r="Q26" s="45" t="str">
        <f>IF(G26&lt;&gt;"",O26+P26,"")</f>
        <v/>
      </c>
      <c r="R26" s="2"/>
      <c r="S26" s="1"/>
      <c r="T26" s="1"/>
      <c r="U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x14ac:dyDescent="0.2">
      <c r="A27" s="41">
        <v>15</v>
      </c>
      <c r="B27" s="3"/>
      <c r="C27" s="3"/>
      <c r="D27" s="4"/>
      <c r="E27" s="3"/>
      <c r="F27" s="4"/>
      <c r="G27" s="5"/>
      <c r="H27" s="53"/>
      <c r="I27" s="53"/>
      <c r="J27" s="42">
        <f t="shared" si="1"/>
        <v>0</v>
      </c>
      <c r="K27" s="5"/>
      <c r="L27" s="51"/>
      <c r="M27" s="51"/>
      <c r="N27" s="51"/>
      <c r="O27" s="43" t="str">
        <f>IF(G27&lt;&gt;"",(VLOOKUP(G27,Data!$I$5:$J$22,2,FALSE)*J27),"")</f>
        <v/>
      </c>
      <c r="P27" s="44" t="str">
        <f>IF(G27&lt;&gt;"",IF(OR(Forms!G27=Data!$I$5,Forms!G27=Data!$I$8,Forms!G27=Data!$I$11,Forms!G27=Data!$I$14,Forms!G27=Data!$I$17,Forms!G27=Data!$I$20),0,Data!$O$5*COUNTIF(L27:N27,"Yes")),"")</f>
        <v/>
      </c>
      <c r="Q27" s="45" t="str">
        <f t="shared" si="0"/>
        <v/>
      </c>
      <c r="R27" s="2"/>
      <c r="S27" s="1"/>
      <c r="T27" s="1"/>
      <c r="U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41">
        <v>16</v>
      </c>
      <c r="B28" s="3"/>
      <c r="C28" s="3"/>
      <c r="D28" s="4"/>
      <c r="E28" s="3"/>
      <c r="F28" s="4"/>
      <c r="G28" s="5"/>
      <c r="H28" s="53"/>
      <c r="I28" s="53"/>
      <c r="J28" s="42">
        <f t="shared" si="1"/>
        <v>0</v>
      </c>
      <c r="K28" s="5"/>
      <c r="L28" s="51"/>
      <c r="M28" s="51"/>
      <c r="N28" s="51"/>
      <c r="O28" s="43" t="str">
        <f>IF(G28&lt;&gt;"",(VLOOKUP(G28,Data!$I$5:$J$22,2,FALSE)*J28),"")</f>
        <v/>
      </c>
      <c r="P28" s="44" t="str">
        <f>IF(G28&lt;&gt;"",IF(OR(Forms!G28=Data!$I$5,Forms!G28=Data!$I$8,Forms!G28=Data!$I$11,Forms!G28=Data!$I$14,Forms!G28=Data!$I$17,Forms!G28=Data!$I$20),0,Data!$O$5*COUNTIF(L28:N28,"Yes")),"")</f>
        <v/>
      </c>
      <c r="Q28" s="45" t="str">
        <f t="shared" si="0"/>
        <v/>
      </c>
      <c r="R28" s="2"/>
      <c r="S28" s="1"/>
      <c r="T28" s="1"/>
      <c r="U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x14ac:dyDescent="0.2">
      <c r="A29" s="41">
        <v>17</v>
      </c>
      <c r="B29" s="3"/>
      <c r="C29" s="3"/>
      <c r="D29" s="4"/>
      <c r="E29" s="3"/>
      <c r="F29" s="4"/>
      <c r="G29" s="5"/>
      <c r="H29" s="53"/>
      <c r="I29" s="53"/>
      <c r="J29" s="42">
        <f t="shared" si="1"/>
        <v>0</v>
      </c>
      <c r="K29" s="5"/>
      <c r="L29" s="51"/>
      <c r="M29" s="51"/>
      <c r="N29" s="51"/>
      <c r="O29" s="43" t="str">
        <f>IF(G29&lt;&gt;"",(VLOOKUP(G29,Data!$I$5:$J$22,2,FALSE)*J29),"")</f>
        <v/>
      </c>
      <c r="P29" s="44" t="str">
        <f>IF(G29&lt;&gt;"",IF(OR(Forms!G29=Data!$I$5,Forms!G29=Data!$I$8,Forms!G29=Data!$I$11,Forms!G29=Data!$I$14,Forms!G29=Data!$I$17,Forms!G29=Data!$I$20),0,Data!$O$5*COUNTIF(L29:N29,"Yes")),"")</f>
        <v/>
      </c>
      <c r="Q29" s="45" t="str">
        <f t="shared" si="0"/>
        <v/>
      </c>
      <c r="R29" s="2"/>
      <c r="S29" s="1"/>
      <c r="T29" s="1"/>
      <c r="U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x14ac:dyDescent="0.2">
      <c r="A30" s="41">
        <v>18</v>
      </c>
      <c r="B30" s="3"/>
      <c r="C30" s="3"/>
      <c r="D30" s="4"/>
      <c r="E30" s="3"/>
      <c r="F30" s="4"/>
      <c r="G30" s="5"/>
      <c r="H30" s="53"/>
      <c r="I30" s="53"/>
      <c r="J30" s="42">
        <f t="shared" si="1"/>
        <v>0</v>
      </c>
      <c r="K30" s="5"/>
      <c r="L30" s="51"/>
      <c r="M30" s="51"/>
      <c r="N30" s="51"/>
      <c r="O30" s="43" t="str">
        <f>IF(G30&lt;&gt;"",(VLOOKUP(G30,Data!$I$5:$J$22,2,FALSE)*J30),"")</f>
        <v/>
      </c>
      <c r="P30" s="44" t="str">
        <f>IF(G30&lt;&gt;"",IF(OR(Forms!G30=Data!$I$5,Forms!G30=Data!$I$8,Forms!G30=Data!$I$11,Forms!G30=Data!$I$14,Forms!G30=Data!$I$17,Forms!G30=Data!$I$20),0,Data!$O$5*COUNTIF(L30:N30,"Yes")),"")</f>
        <v/>
      </c>
      <c r="Q30" s="45" t="str">
        <f t="shared" si="0"/>
        <v/>
      </c>
      <c r="R30" s="2"/>
      <c r="S30" s="1"/>
      <c r="T30" s="1"/>
      <c r="U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x14ac:dyDescent="0.2">
      <c r="A31" s="41">
        <v>19</v>
      </c>
      <c r="B31" s="3"/>
      <c r="C31" s="3"/>
      <c r="D31" s="4"/>
      <c r="E31" s="3"/>
      <c r="F31" s="4"/>
      <c r="G31" s="5"/>
      <c r="H31" s="53"/>
      <c r="I31" s="53"/>
      <c r="J31" s="42">
        <f t="shared" si="1"/>
        <v>0</v>
      </c>
      <c r="K31" s="5"/>
      <c r="L31" s="51"/>
      <c r="M31" s="51"/>
      <c r="N31" s="51"/>
      <c r="O31" s="43" t="str">
        <f>IF(G31&lt;&gt;"",(VLOOKUP(G31,Data!$I$5:$J$22,2,FALSE)*J31),"")</f>
        <v/>
      </c>
      <c r="P31" s="44" t="str">
        <f>IF(G31&lt;&gt;"",IF(OR(Forms!G31=Data!$I$5,Forms!G31=Data!$I$8,Forms!G31=Data!$I$11,Forms!G31=Data!$I$14,Forms!G31=Data!$I$17,Forms!G31=Data!$I$20),0,Data!$O$5*COUNTIF(L31:N31,"Yes")),"")</f>
        <v/>
      </c>
      <c r="Q31" s="45" t="str">
        <f t="shared" si="0"/>
        <v/>
      </c>
      <c r="R31" s="2"/>
      <c r="S31" s="1"/>
      <c r="T31" s="1"/>
      <c r="U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x14ac:dyDescent="0.2">
      <c r="A32" s="41">
        <v>20</v>
      </c>
      <c r="B32" s="3"/>
      <c r="C32" s="3"/>
      <c r="D32" s="4"/>
      <c r="E32" s="3"/>
      <c r="F32" s="4"/>
      <c r="G32" s="5"/>
      <c r="H32" s="53"/>
      <c r="I32" s="53"/>
      <c r="J32" s="42">
        <f t="shared" si="1"/>
        <v>0</v>
      </c>
      <c r="K32" s="5"/>
      <c r="L32" s="51"/>
      <c r="M32" s="51"/>
      <c r="N32" s="51"/>
      <c r="O32" s="43" t="str">
        <f>IF(G32&lt;&gt;"",(VLOOKUP(G32,Data!$I$5:$J$22,2,FALSE)*J32),"")</f>
        <v/>
      </c>
      <c r="P32" s="44" t="str">
        <f>IF(G32&lt;&gt;"",IF(OR(Forms!G32=Data!$I$5,Forms!G32=Data!$I$8,Forms!G32=Data!$I$11,Forms!G32=Data!$I$14,Forms!G32=Data!$I$17,Forms!G32=Data!$I$20),0,Data!$O$5*COUNTIF(L32:N32,"Yes")),"")</f>
        <v/>
      </c>
      <c r="Q32" s="45" t="str">
        <f t="shared" si="0"/>
        <v/>
      </c>
      <c r="R32" s="2"/>
      <c r="S32" s="1"/>
      <c r="T32" s="1"/>
      <c r="U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x14ac:dyDescent="0.2">
      <c r="A33" s="41">
        <v>21</v>
      </c>
      <c r="B33" s="3"/>
      <c r="C33" s="3"/>
      <c r="D33" s="4"/>
      <c r="E33" s="3"/>
      <c r="F33" s="4"/>
      <c r="G33" s="5"/>
      <c r="H33" s="53"/>
      <c r="I33" s="53"/>
      <c r="J33" s="42">
        <f t="shared" si="1"/>
        <v>0</v>
      </c>
      <c r="K33" s="5"/>
      <c r="L33" s="51"/>
      <c r="M33" s="51"/>
      <c r="N33" s="51"/>
      <c r="O33" s="43" t="str">
        <f>IF(G33&lt;&gt;"",(VLOOKUP(G33,Data!$I$5:$J$22,2,FALSE)*J33),"")</f>
        <v/>
      </c>
      <c r="P33" s="44" t="str">
        <f>IF(G33&lt;&gt;"",IF(OR(Forms!G33=Data!$I$5,Forms!G33=Data!$I$8,Forms!G33=Data!$I$11,Forms!G33=Data!$I$14,Forms!G33=Data!$I$17,Forms!G33=Data!$I$20),0,Data!$O$5*COUNTIF(L33:N33,"Yes")),"")</f>
        <v/>
      </c>
      <c r="Q33" s="45" t="str">
        <f t="shared" si="0"/>
        <v/>
      </c>
      <c r="R33" s="2"/>
      <c r="S33" s="1"/>
      <c r="T33" s="1"/>
      <c r="U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x14ac:dyDescent="0.2">
      <c r="A34" s="41">
        <v>22</v>
      </c>
      <c r="B34" s="3"/>
      <c r="C34" s="3"/>
      <c r="D34" s="4"/>
      <c r="E34" s="3"/>
      <c r="F34" s="4"/>
      <c r="G34" s="5"/>
      <c r="H34" s="53"/>
      <c r="I34" s="53"/>
      <c r="J34" s="42">
        <f t="shared" si="1"/>
        <v>0</v>
      </c>
      <c r="K34" s="5"/>
      <c r="L34" s="51"/>
      <c r="M34" s="51"/>
      <c r="N34" s="51"/>
      <c r="O34" s="43" t="str">
        <f>IF(G34&lt;&gt;"",(VLOOKUP(G34,Data!$I$5:$J$22,2,FALSE)*J34),"")</f>
        <v/>
      </c>
      <c r="P34" s="44" t="str">
        <f>IF(G34&lt;&gt;"",IF(OR(Forms!G34=Data!$I$5,Forms!G34=Data!$I$8,Forms!G34=Data!$I$11,Forms!G34=Data!$I$14,Forms!G34=Data!$I$17,Forms!G34=Data!$I$20),0,Data!$O$5*COUNTIF(L34:N34,"Yes")),"")</f>
        <v/>
      </c>
      <c r="Q34" s="45" t="str">
        <f t="shared" si="0"/>
        <v/>
      </c>
      <c r="R34" s="2"/>
      <c r="S34" s="1"/>
      <c r="T34" s="1"/>
      <c r="U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x14ac:dyDescent="0.2">
      <c r="A35" s="41">
        <v>23</v>
      </c>
      <c r="B35" s="3"/>
      <c r="C35" s="3"/>
      <c r="D35" s="4"/>
      <c r="E35" s="3"/>
      <c r="F35" s="4"/>
      <c r="G35" s="5"/>
      <c r="H35" s="53"/>
      <c r="I35" s="53"/>
      <c r="J35" s="42">
        <f t="shared" si="1"/>
        <v>0</v>
      </c>
      <c r="K35" s="5"/>
      <c r="L35" s="51"/>
      <c r="M35" s="51"/>
      <c r="N35" s="51"/>
      <c r="O35" s="43" t="str">
        <f>IF(G35&lt;&gt;"",(VLOOKUP(G35,Data!$I$5:$J$22,2,FALSE)*J35),"")</f>
        <v/>
      </c>
      <c r="P35" s="44" t="str">
        <f>IF(G35&lt;&gt;"",IF(OR(Forms!G35=Data!$I$5,Forms!G35=Data!$I$8,Forms!G35=Data!$I$11,Forms!G35=Data!$I$14,Forms!G35=Data!$I$17,Forms!G35=Data!$I$20),0,Data!$O$5*COUNTIF(L35:N35,"Yes")),"")</f>
        <v/>
      </c>
      <c r="Q35" s="45" t="str">
        <f t="shared" si="0"/>
        <v/>
      </c>
      <c r="R35" s="2"/>
      <c r="S35" s="1"/>
      <c r="T35" s="1"/>
      <c r="U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x14ac:dyDescent="0.2">
      <c r="A36" s="41">
        <v>24</v>
      </c>
      <c r="B36" s="3"/>
      <c r="C36" s="3"/>
      <c r="D36" s="4"/>
      <c r="E36" s="3"/>
      <c r="F36" s="4"/>
      <c r="G36" s="5"/>
      <c r="H36" s="53"/>
      <c r="I36" s="53"/>
      <c r="J36" s="42">
        <f t="shared" si="1"/>
        <v>0</v>
      </c>
      <c r="K36" s="5"/>
      <c r="L36" s="51"/>
      <c r="M36" s="51"/>
      <c r="N36" s="51"/>
      <c r="O36" s="43" t="str">
        <f>IF(G36&lt;&gt;"",(VLOOKUP(G36,Data!$I$5:$J$22,2,FALSE)*J36),"")</f>
        <v/>
      </c>
      <c r="P36" s="44" t="str">
        <f>IF(G36&lt;&gt;"",IF(OR(Forms!G36=Data!$I$5,Forms!G36=Data!$I$8,Forms!G36=Data!$I$11,Forms!G36=Data!$I$14,Forms!G36=Data!$I$17,Forms!G36=Data!$I$20),0,Data!$O$5*COUNTIF(L36:N36,"Yes")),"")</f>
        <v/>
      </c>
      <c r="Q36" s="45" t="str">
        <f t="shared" si="0"/>
        <v/>
      </c>
      <c r="R36" s="2"/>
      <c r="S36" s="1"/>
      <c r="T36" s="1"/>
      <c r="U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x14ac:dyDescent="0.2">
      <c r="A37" s="41">
        <v>25</v>
      </c>
      <c r="B37" s="3"/>
      <c r="C37" s="3"/>
      <c r="D37" s="4"/>
      <c r="E37" s="3"/>
      <c r="F37" s="4"/>
      <c r="G37" s="5"/>
      <c r="H37" s="53"/>
      <c r="I37" s="53"/>
      <c r="J37" s="42">
        <f t="shared" si="1"/>
        <v>0</v>
      </c>
      <c r="K37" s="5"/>
      <c r="L37" s="51"/>
      <c r="M37" s="51"/>
      <c r="N37" s="51"/>
      <c r="O37" s="43" t="str">
        <f>IF(G37&lt;&gt;"",(VLOOKUP(G37,Data!$I$5:$J$22,2,FALSE)*J37),"")</f>
        <v/>
      </c>
      <c r="P37" s="44" t="str">
        <f>IF(G37&lt;&gt;"",IF(OR(Forms!G37=Data!$I$5,Forms!G37=Data!$I$8,Forms!G37=Data!$I$11,Forms!G37=Data!$I$14,Forms!G37=Data!$I$17,Forms!G37=Data!$I$20),0,Data!$O$5*COUNTIF(L37:N37,"Yes")),"")</f>
        <v/>
      </c>
      <c r="Q37" s="45" t="str">
        <f t="shared" si="0"/>
        <v/>
      </c>
      <c r="R37" s="2"/>
      <c r="S37" s="1"/>
      <c r="T37" s="1"/>
      <c r="U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x14ac:dyDescent="0.2">
      <c r="A38" s="41">
        <v>26</v>
      </c>
      <c r="B38" s="3"/>
      <c r="C38" s="3"/>
      <c r="D38" s="4"/>
      <c r="E38" s="3"/>
      <c r="F38" s="4"/>
      <c r="G38" s="5"/>
      <c r="H38" s="53"/>
      <c r="I38" s="53"/>
      <c r="J38" s="42">
        <f t="shared" si="1"/>
        <v>0</v>
      </c>
      <c r="K38" s="5"/>
      <c r="L38" s="51"/>
      <c r="M38" s="51"/>
      <c r="N38" s="51"/>
      <c r="O38" s="43" t="str">
        <f>IF(G38&lt;&gt;"",(VLOOKUP(G38,Data!$I$5:$J$22,2,FALSE)*J38),"")</f>
        <v/>
      </c>
      <c r="P38" s="44" t="str">
        <f>IF(G38&lt;&gt;"",IF(OR(Forms!G38=Data!$I$5,Forms!G38=Data!$I$8,Forms!G38=Data!$I$11,Forms!G38=Data!$I$14,Forms!G38=Data!$I$17,Forms!G38=Data!$I$20),0,Data!$O$5*COUNTIF(L38:N38,"Yes")),"")</f>
        <v/>
      </c>
      <c r="Q38" s="45" t="str">
        <f t="shared" si="0"/>
        <v/>
      </c>
      <c r="R38" s="2"/>
      <c r="S38" s="1"/>
      <c r="T38" s="1"/>
      <c r="U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x14ac:dyDescent="0.2">
      <c r="A39" s="41">
        <v>27</v>
      </c>
      <c r="B39" s="3"/>
      <c r="C39" s="3"/>
      <c r="D39" s="4"/>
      <c r="E39" s="3"/>
      <c r="F39" s="4"/>
      <c r="G39" s="5"/>
      <c r="H39" s="53"/>
      <c r="I39" s="53"/>
      <c r="J39" s="42">
        <f t="shared" si="1"/>
        <v>0</v>
      </c>
      <c r="K39" s="5"/>
      <c r="L39" s="51"/>
      <c r="M39" s="51"/>
      <c r="N39" s="51"/>
      <c r="O39" s="43" t="str">
        <f>IF(G39&lt;&gt;"",(VLOOKUP(G39,Data!$I$5:$J$22,2,FALSE)*J39),"")</f>
        <v/>
      </c>
      <c r="P39" s="44" t="str">
        <f>IF(G39&lt;&gt;"",IF(OR(Forms!G39=Data!$I$5,Forms!G39=Data!$I$8,Forms!G39=Data!$I$11,Forms!G39=Data!$I$14,Forms!G39=Data!$I$17,Forms!G39=Data!$I$20),0,Data!$O$5*COUNTIF(L39:N39,"Yes")),"")</f>
        <v/>
      </c>
      <c r="Q39" s="45" t="str">
        <f t="shared" si="0"/>
        <v/>
      </c>
      <c r="R39" s="2"/>
      <c r="S39" s="1"/>
      <c r="T39" s="1"/>
      <c r="U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x14ac:dyDescent="0.2">
      <c r="A40" s="41">
        <v>28</v>
      </c>
      <c r="B40" s="3"/>
      <c r="C40" s="3"/>
      <c r="D40" s="4"/>
      <c r="E40" s="3"/>
      <c r="F40" s="4"/>
      <c r="G40" s="5"/>
      <c r="H40" s="53"/>
      <c r="I40" s="53"/>
      <c r="J40" s="42">
        <f t="shared" si="1"/>
        <v>0</v>
      </c>
      <c r="K40" s="5"/>
      <c r="L40" s="51"/>
      <c r="M40" s="51"/>
      <c r="N40" s="51"/>
      <c r="O40" s="43" t="str">
        <f>IF(G40&lt;&gt;"",(VLOOKUP(G40,Data!$I$5:$J$22,2,FALSE)*J40),"")</f>
        <v/>
      </c>
      <c r="P40" s="44" t="str">
        <f>IF(G40&lt;&gt;"",IF(OR(Forms!G40=Data!$I$5,Forms!G40=Data!$I$8,Forms!G40=Data!$I$11,Forms!G40=Data!$I$14,Forms!G40=Data!$I$17,Forms!G40=Data!$I$20),0,Data!$O$5*COUNTIF(L40:N40,"Yes")),"")</f>
        <v/>
      </c>
      <c r="Q40" s="45" t="str">
        <f t="shared" si="0"/>
        <v/>
      </c>
      <c r="R40" s="2"/>
      <c r="S40" s="1"/>
      <c r="T40" s="1"/>
      <c r="U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x14ac:dyDescent="0.2">
      <c r="A41" s="41">
        <v>29</v>
      </c>
      <c r="B41" s="3"/>
      <c r="C41" s="3"/>
      <c r="D41" s="4"/>
      <c r="E41" s="3"/>
      <c r="F41" s="4"/>
      <c r="G41" s="5"/>
      <c r="H41" s="53"/>
      <c r="I41" s="53"/>
      <c r="J41" s="42">
        <f t="shared" si="1"/>
        <v>0</v>
      </c>
      <c r="K41" s="5"/>
      <c r="L41" s="51"/>
      <c r="M41" s="51"/>
      <c r="N41" s="51"/>
      <c r="O41" s="43" t="str">
        <f>IF(G41&lt;&gt;"",(VLOOKUP(G41,Data!$I$5:$J$22,2,FALSE)*J41),"")</f>
        <v/>
      </c>
      <c r="P41" s="44" t="str">
        <f>IF(G41&lt;&gt;"",IF(OR(Forms!G41=Data!$I$5,Forms!G41=Data!$I$8,Forms!G41=Data!$I$11,Forms!G41=Data!$I$14,Forms!G41=Data!$I$17,Forms!G41=Data!$I$20),0,Data!$O$5*COUNTIF(L41:N41,"Yes")),"")</f>
        <v/>
      </c>
      <c r="Q41" s="45" t="str">
        <f t="shared" si="0"/>
        <v/>
      </c>
      <c r="R41" s="2"/>
      <c r="S41" s="1"/>
      <c r="T41" s="1"/>
      <c r="U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x14ac:dyDescent="0.2">
      <c r="A42" s="41">
        <v>30</v>
      </c>
      <c r="B42" s="3"/>
      <c r="C42" s="3"/>
      <c r="D42" s="4"/>
      <c r="E42" s="3"/>
      <c r="F42" s="4"/>
      <c r="G42" s="5"/>
      <c r="H42" s="53"/>
      <c r="I42" s="53"/>
      <c r="J42" s="42">
        <f t="shared" si="1"/>
        <v>0</v>
      </c>
      <c r="K42" s="5"/>
      <c r="L42" s="51"/>
      <c r="M42" s="51"/>
      <c r="N42" s="51"/>
      <c r="O42" s="43" t="str">
        <f>IF(G42&lt;&gt;"",(VLOOKUP(G42,Data!$I$5:$J$22,2,FALSE)*J42),"")</f>
        <v/>
      </c>
      <c r="P42" s="44" t="str">
        <f>IF(G42&lt;&gt;"",IF(OR(Forms!G42=Data!$I$5,Forms!G42=Data!$I$8,Forms!G42=Data!$I$11,Forms!G42=Data!$I$14,Forms!G42=Data!$I$17,Forms!G42=Data!$I$20),0,Data!$O$5*COUNTIF(L42:N42,"Yes")),"")</f>
        <v/>
      </c>
      <c r="Q42" s="45" t="str">
        <f t="shared" si="0"/>
        <v/>
      </c>
      <c r="R42" s="2"/>
      <c r="S42" s="1"/>
      <c r="T42" s="1"/>
      <c r="U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x14ac:dyDescent="0.2">
      <c r="A43" s="41">
        <v>31</v>
      </c>
      <c r="B43" s="3"/>
      <c r="C43" s="3"/>
      <c r="D43" s="4"/>
      <c r="E43" s="3"/>
      <c r="F43" s="4"/>
      <c r="G43" s="5"/>
      <c r="H43" s="53"/>
      <c r="I43" s="53"/>
      <c r="J43" s="42">
        <f t="shared" si="1"/>
        <v>0</v>
      </c>
      <c r="K43" s="5"/>
      <c r="L43" s="51"/>
      <c r="M43" s="51"/>
      <c r="N43" s="51"/>
      <c r="O43" s="43" t="str">
        <f>IF(G43&lt;&gt;"",(VLOOKUP(G43,Data!$I$5:$J$22,2,FALSE)*J43),"")</f>
        <v/>
      </c>
      <c r="P43" s="44" t="str">
        <f>IF(G43&lt;&gt;"",IF(OR(Forms!G43=Data!$I$5,Forms!G43=Data!$I$8,Forms!G43=Data!$I$11,Forms!G43=Data!$I$14,Forms!G43=Data!$I$17,Forms!G43=Data!$I$20),0,Data!$O$5*COUNTIF(L43:N43,"Yes")),"")</f>
        <v/>
      </c>
      <c r="Q43" s="45" t="str">
        <f t="shared" si="0"/>
        <v/>
      </c>
      <c r="R43" s="2"/>
      <c r="S43" s="1"/>
      <c r="T43" s="1"/>
      <c r="U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x14ac:dyDescent="0.2">
      <c r="A44" s="41">
        <v>32</v>
      </c>
      <c r="B44" s="3"/>
      <c r="C44" s="3"/>
      <c r="D44" s="4"/>
      <c r="E44" s="3"/>
      <c r="F44" s="4"/>
      <c r="G44" s="5"/>
      <c r="H44" s="53"/>
      <c r="I44" s="53"/>
      <c r="J44" s="42">
        <f t="shared" si="1"/>
        <v>0</v>
      </c>
      <c r="K44" s="5"/>
      <c r="L44" s="51"/>
      <c r="M44" s="51"/>
      <c r="N44" s="51"/>
      <c r="O44" s="43" t="str">
        <f>IF(G44&lt;&gt;"",(VLOOKUP(G44,Data!$I$5:$J$22,2,FALSE)*J44),"")</f>
        <v/>
      </c>
      <c r="P44" s="44" t="str">
        <f>IF(G44&lt;&gt;"",IF(OR(Forms!G44=Data!$I$5,Forms!G44=Data!$I$8,Forms!G44=Data!$I$11,Forms!G44=Data!$I$14,Forms!G44=Data!$I$17,Forms!G44=Data!$I$20),0,Data!$O$5*COUNTIF(L44:N44,"Yes")),"")</f>
        <v/>
      </c>
      <c r="Q44" s="45" t="str">
        <f t="shared" si="0"/>
        <v/>
      </c>
      <c r="R44" s="2"/>
      <c r="S44" s="1"/>
      <c r="T44" s="1"/>
      <c r="U44" s="1"/>
      <c r="X44" s="1"/>
      <c r="Y44" s="1"/>
      <c r="Z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x14ac:dyDescent="0.2">
      <c r="A45" s="41">
        <v>33</v>
      </c>
      <c r="B45" s="3"/>
      <c r="C45" s="3"/>
      <c r="D45" s="4"/>
      <c r="E45" s="3"/>
      <c r="F45" s="4"/>
      <c r="G45" s="5"/>
      <c r="H45" s="53"/>
      <c r="I45" s="53"/>
      <c r="J45" s="42">
        <f t="shared" si="1"/>
        <v>0</v>
      </c>
      <c r="K45" s="5"/>
      <c r="L45" s="51"/>
      <c r="M45" s="51"/>
      <c r="N45" s="51"/>
      <c r="O45" s="43" t="str">
        <f>IF(G45&lt;&gt;"",(VLOOKUP(G45,Data!$I$5:$J$22,2,FALSE)*J45),"")</f>
        <v/>
      </c>
      <c r="P45" s="44" t="str">
        <f>IF(G45&lt;&gt;"",IF(OR(Forms!G45=Data!$I$5,Forms!G45=Data!$I$8,Forms!G45=Data!$I$11,Forms!G45=Data!$I$14,Forms!G45=Data!$I$17,Forms!G45=Data!$I$20),0,Data!$O$5*COUNTIF(L45:N45,"Yes")),"")</f>
        <v/>
      </c>
      <c r="Q45" s="45" t="str">
        <f t="shared" si="0"/>
        <v/>
      </c>
      <c r="R45" s="2"/>
      <c r="S45" s="1"/>
      <c r="T45" s="1"/>
      <c r="U45" s="1"/>
      <c r="X45" s="1"/>
      <c r="Y45" s="1"/>
      <c r="Z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x14ac:dyDescent="0.2">
      <c r="A46" s="41">
        <v>34</v>
      </c>
      <c r="B46" s="3"/>
      <c r="C46" s="3"/>
      <c r="D46" s="4"/>
      <c r="E46" s="3"/>
      <c r="F46" s="4"/>
      <c r="G46" s="5"/>
      <c r="H46" s="53"/>
      <c r="I46" s="53"/>
      <c r="J46" s="42">
        <f t="shared" si="1"/>
        <v>0</v>
      </c>
      <c r="K46" s="5"/>
      <c r="L46" s="51"/>
      <c r="M46" s="51"/>
      <c r="N46" s="51"/>
      <c r="O46" s="43" t="str">
        <f>IF(G46&lt;&gt;"",(VLOOKUP(G46,Data!$I$5:$J$22,2,FALSE)*J46),"")</f>
        <v/>
      </c>
      <c r="P46" s="44" t="str">
        <f>IF(G46&lt;&gt;"",IF(OR(Forms!G46=Data!$I$5,Forms!G46=Data!$I$8,Forms!G46=Data!$I$11,Forms!G46=Data!$I$14,Forms!G46=Data!$I$17,Forms!G46=Data!$I$20),0,Data!$O$5*COUNTIF(L46:N46,"Yes")),"")</f>
        <v/>
      </c>
      <c r="Q46" s="45" t="str">
        <f t="shared" si="0"/>
        <v/>
      </c>
      <c r="R46" s="2"/>
      <c r="S46" s="1"/>
      <c r="T46" s="1"/>
      <c r="U46" s="1"/>
      <c r="X46" s="1"/>
      <c r="Y46" s="1"/>
      <c r="Z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x14ac:dyDescent="0.2">
      <c r="A47" s="41">
        <v>35</v>
      </c>
      <c r="B47" s="3"/>
      <c r="C47" s="3"/>
      <c r="D47" s="4"/>
      <c r="E47" s="3"/>
      <c r="F47" s="4"/>
      <c r="G47" s="5"/>
      <c r="H47" s="53"/>
      <c r="I47" s="53"/>
      <c r="J47" s="42">
        <f t="shared" si="1"/>
        <v>0</v>
      </c>
      <c r="K47" s="5"/>
      <c r="L47" s="51"/>
      <c r="M47" s="51"/>
      <c r="N47" s="51"/>
      <c r="O47" s="43" t="str">
        <f>IF(G47&lt;&gt;"",(VLOOKUP(G47,Data!$I$5:$J$22,2,FALSE)*J47),"")</f>
        <v/>
      </c>
      <c r="P47" s="44" t="str">
        <f>IF(G47&lt;&gt;"",IF(OR(Forms!G47=Data!$I$5,Forms!G47=Data!$I$8,Forms!G47=Data!$I$11,Forms!G47=Data!$I$14,Forms!G47=Data!$I$17,Forms!G47=Data!$I$20),0,Data!$O$5*COUNTIF(L47:N47,"Yes")),"")</f>
        <v/>
      </c>
      <c r="Q47" s="45" t="str">
        <f t="shared" si="0"/>
        <v/>
      </c>
      <c r="R47" s="2"/>
      <c r="S47" s="1"/>
      <c r="T47" s="1"/>
      <c r="U47" s="1"/>
      <c r="X47" s="1"/>
      <c r="Y47" s="1"/>
      <c r="Z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x14ac:dyDescent="0.2">
      <c r="A48" s="41">
        <v>36</v>
      </c>
      <c r="B48" s="3"/>
      <c r="C48" s="3"/>
      <c r="D48" s="4"/>
      <c r="E48" s="3"/>
      <c r="F48" s="4"/>
      <c r="G48" s="5"/>
      <c r="H48" s="53"/>
      <c r="I48" s="53"/>
      <c r="J48" s="42">
        <f t="shared" si="1"/>
        <v>0</v>
      </c>
      <c r="K48" s="5"/>
      <c r="L48" s="51"/>
      <c r="M48" s="51"/>
      <c r="N48" s="51"/>
      <c r="O48" s="43" t="str">
        <f>IF(G48&lt;&gt;"",(VLOOKUP(G48,Data!$I$5:$J$22,2,FALSE)*J48),"")</f>
        <v/>
      </c>
      <c r="P48" s="44" t="str">
        <f>IF(G48&lt;&gt;"",IF(OR(Forms!G48=Data!$I$5,Forms!G48=Data!$I$8,Forms!G48=Data!$I$11,Forms!G48=Data!$I$14,Forms!G48=Data!$I$17,Forms!G48=Data!$I$20),0,Data!$O$5*COUNTIF(L48:N48,"Yes")),"")</f>
        <v/>
      </c>
      <c r="Q48" s="45" t="str">
        <f t="shared" si="0"/>
        <v/>
      </c>
      <c r="R48" s="2"/>
      <c r="S48" s="1"/>
      <c r="T48" s="1"/>
      <c r="U48" s="1"/>
      <c r="X48" s="1"/>
      <c r="Y48" s="1"/>
      <c r="Z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x14ac:dyDescent="0.2">
      <c r="A49" s="41">
        <v>37</v>
      </c>
      <c r="B49" s="3"/>
      <c r="C49" s="3"/>
      <c r="D49" s="4"/>
      <c r="E49" s="3"/>
      <c r="F49" s="4"/>
      <c r="G49" s="5"/>
      <c r="H49" s="53"/>
      <c r="I49" s="53"/>
      <c r="J49" s="42">
        <f t="shared" si="1"/>
        <v>0</v>
      </c>
      <c r="K49" s="5"/>
      <c r="L49" s="51"/>
      <c r="M49" s="51"/>
      <c r="N49" s="51"/>
      <c r="O49" s="43" t="str">
        <f>IF(G49&lt;&gt;"",(VLOOKUP(G49,Data!$I$5:$J$22,2,FALSE)*J49),"")</f>
        <v/>
      </c>
      <c r="P49" s="44" t="str">
        <f>IF(G49&lt;&gt;"",IF(OR(Forms!G49=Data!$I$5,Forms!G49=Data!$I$8,Forms!G49=Data!$I$11,Forms!G49=Data!$I$14,Forms!G49=Data!$I$17,Forms!G49=Data!$I$20),0,Data!$O$5*COUNTIF(L49:N49,"Yes")),"")</f>
        <v/>
      </c>
      <c r="Q49" s="45" t="str">
        <f t="shared" si="0"/>
        <v/>
      </c>
      <c r="R49" s="2"/>
      <c r="S49" s="1"/>
      <c r="T49" s="1"/>
      <c r="U49" s="1"/>
      <c r="X49" s="1"/>
      <c r="Y49" s="1"/>
      <c r="Z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x14ac:dyDescent="0.2">
      <c r="A50" s="41">
        <v>38</v>
      </c>
      <c r="B50" s="3"/>
      <c r="C50" s="3"/>
      <c r="D50" s="4"/>
      <c r="E50" s="3"/>
      <c r="F50" s="4"/>
      <c r="G50" s="5"/>
      <c r="H50" s="53"/>
      <c r="I50" s="53"/>
      <c r="J50" s="42">
        <f t="shared" si="1"/>
        <v>0</v>
      </c>
      <c r="K50" s="5"/>
      <c r="L50" s="51"/>
      <c r="M50" s="51"/>
      <c r="N50" s="51"/>
      <c r="O50" s="43" t="str">
        <f>IF(G50&lt;&gt;"",(VLOOKUP(G50,Data!$I$5:$J$22,2,FALSE)*J50),"")</f>
        <v/>
      </c>
      <c r="P50" s="44" t="str">
        <f>IF(G50&lt;&gt;"",IF(OR(Forms!G50=Data!$I$5,Forms!G50=Data!$I$8,Forms!G50=Data!$I$11,Forms!G50=Data!$I$14,Forms!G50=Data!$I$17,Forms!G50=Data!$I$20),0,Data!$O$5*COUNTIF(L50:N50,"Yes")),"")</f>
        <v/>
      </c>
      <c r="Q50" s="45" t="str">
        <f t="shared" si="0"/>
        <v/>
      </c>
      <c r="R50" s="2"/>
      <c r="S50" s="1"/>
      <c r="T50" s="1"/>
      <c r="U50" s="1"/>
      <c r="X50" s="1"/>
      <c r="Y50" s="1"/>
      <c r="Z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x14ac:dyDescent="0.2">
      <c r="A51" s="41">
        <v>39</v>
      </c>
      <c r="B51" s="3"/>
      <c r="C51" s="3"/>
      <c r="D51" s="4"/>
      <c r="E51" s="3"/>
      <c r="F51" s="4"/>
      <c r="G51" s="5"/>
      <c r="H51" s="53"/>
      <c r="I51" s="53"/>
      <c r="J51" s="42">
        <f t="shared" si="1"/>
        <v>0</v>
      </c>
      <c r="K51" s="5"/>
      <c r="L51" s="51"/>
      <c r="M51" s="51"/>
      <c r="N51" s="51"/>
      <c r="O51" s="43" t="str">
        <f>IF(G51&lt;&gt;"",(VLOOKUP(G51,Data!$I$5:$J$22,2,FALSE)*J51),"")</f>
        <v/>
      </c>
      <c r="P51" s="44" t="str">
        <f>IF(G51&lt;&gt;"",IF(OR(Forms!G51=Data!$I$5,Forms!G51=Data!$I$8,Forms!G51=Data!$I$11,Forms!G51=Data!$I$14,Forms!G51=Data!$I$17,Forms!G51=Data!$I$20),0,Data!$O$5*COUNTIF(L51:N51,"Yes")),"")</f>
        <v/>
      </c>
      <c r="Q51" s="45" t="str">
        <f t="shared" si="0"/>
        <v/>
      </c>
      <c r="R51" s="2"/>
      <c r="S51" s="1"/>
      <c r="T51" s="1"/>
      <c r="U51" s="1"/>
      <c r="X51" s="1"/>
      <c r="Y51" s="1"/>
      <c r="Z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x14ac:dyDescent="0.2">
      <c r="A52" s="41">
        <v>40</v>
      </c>
      <c r="B52" s="3"/>
      <c r="C52" s="3"/>
      <c r="D52" s="4"/>
      <c r="E52" s="3"/>
      <c r="F52" s="4"/>
      <c r="G52" s="5"/>
      <c r="H52" s="53"/>
      <c r="I52" s="53"/>
      <c r="J52" s="42">
        <f t="shared" si="1"/>
        <v>0</v>
      </c>
      <c r="K52" s="5"/>
      <c r="L52" s="51"/>
      <c r="M52" s="51"/>
      <c r="N52" s="51"/>
      <c r="O52" s="43" t="str">
        <f>IF(G52&lt;&gt;"",(VLOOKUP(G52,Data!$I$5:$J$22,2,FALSE)*J52),"")</f>
        <v/>
      </c>
      <c r="P52" s="44" t="str">
        <f>IF(G52&lt;&gt;"",IF(OR(Forms!G52=Data!$I$5,Forms!G52=Data!$I$8,Forms!G52=Data!$I$11,Forms!G52=Data!$I$14,Forms!G52=Data!$I$17,Forms!G52=Data!$I$20),0,Data!$O$5*COUNTIF(L52:N52,"Yes")),"")</f>
        <v/>
      </c>
      <c r="Q52" s="45" t="str">
        <f t="shared" si="0"/>
        <v/>
      </c>
      <c r="R52" s="2"/>
      <c r="S52" s="1"/>
      <c r="T52" s="1"/>
      <c r="U52" s="1"/>
      <c r="X52" s="1"/>
      <c r="Y52" s="1"/>
      <c r="Z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x14ac:dyDescent="0.2">
      <c r="A53" s="41">
        <v>41</v>
      </c>
      <c r="B53" s="3"/>
      <c r="C53" s="3"/>
      <c r="D53" s="4"/>
      <c r="E53" s="3"/>
      <c r="F53" s="4"/>
      <c r="G53" s="5"/>
      <c r="H53" s="53"/>
      <c r="I53" s="53"/>
      <c r="J53" s="42">
        <f t="shared" si="1"/>
        <v>0</v>
      </c>
      <c r="K53" s="5"/>
      <c r="L53" s="51"/>
      <c r="M53" s="51"/>
      <c r="N53" s="51"/>
      <c r="O53" s="43" t="str">
        <f>IF(G53&lt;&gt;"",(VLOOKUP(G53,Data!$I$5:$J$22,2,FALSE)*J53),"")</f>
        <v/>
      </c>
      <c r="P53" s="44" t="str">
        <f>IF(G53&lt;&gt;"",IF(OR(Forms!G53=Data!$I$5,Forms!G53=Data!$I$8,Forms!G53=Data!$I$11,Forms!G53=Data!$I$14,Forms!G53=Data!$I$17,Forms!G53=Data!$I$20),0,Data!$O$5*COUNTIF(L53:N53,"Yes")),"")</f>
        <v/>
      </c>
      <c r="Q53" s="45" t="str">
        <f t="shared" si="0"/>
        <v/>
      </c>
      <c r="R53" s="2"/>
      <c r="S53" s="1"/>
      <c r="T53" s="1"/>
      <c r="U53" s="1"/>
      <c r="X53" s="1"/>
      <c r="Y53" s="1"/>
      <c r="Z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x14ac:dyDescent="0.2">
      <c r="A54" s="41">
        <v>42</v>
      </c>
      <c r="B54" s="3"/>
      <c r="C54" s="3"/>
      <c r="D54" s="4"/>
      <c r="E54" s="3"/>
      <c r="F54" s="4"/>
      <c r="G54" s="5"/>
      <c r="H54" s="53"/>
      <c r="I54" s="53"/>
      <c r="J54" s="42">
        <f t="shared" si="1"/>
        <v>0</v>
      </c>
      <c r="K54" s="5"/>
      <c r="L54" s="51"/>
      <c r="M54" s="51"/>
      <c r="N54" s="51"/>
      <c r="O54" s="43" t="str">
        <f>IF(G54&lt;&gt;"",(VLOOKUP(G54,Data!$I$5:$J$22,2,FALSE)*J54),"")</f>
        <v/>
      </c>
      <c r="P54" s="44" t="str">
        <f>IF(G54&lt;&gt;"",IF(OR(Forms!G54=Data!$I$5,Forms!G54=Data!$I$8,Forms!G54=Data!$I$11,Forms!G54=Data!$I$14,Forms!G54=Data!$I$17,Forms!G54=Data!$I$20),0,Data!$O$5*COUNTIF(L54:N54,"Yes")),"")</f>
        <v/>
      </c>
      <c r="Q54" s="45" t="str">
        <f t="shared" si="0"/>
        <v/>
      </c>
      <c r="R54" s="2"/>
      <c r="S54" s="1"/>
      <c r="T54" s="1"/>
      <c r="U54" s="1"/>
      <c r="X54" s="1"/>
      <c r="Y54" s="1"/>
      <c r="Z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x14ac:dyDescent="0.2">
      <c r="A55" s="41">
        <v>43</v>
      </c>
      <c r="B55" s="3"/>
      <c r="C55" s="3"/>
      <c r="D55" s="4"/>
      <c r="E55" s="3"/>
      <c r="F55" s="4"/>
      <c r="G55" s="5"/>
      <c r="H55" s="53"/>
      <c r="I55" s="53"/>
      <c r="J55" s="42">
        <f t="shared" si="1"/>
        <v>0</v>
      </c>
      <c r="K55" s="5"/>
      <c r="L55" s="51"/>
      <c r="M55" s="51"/>
      <c r="N55" s="51"/>
      <c r="O55" s="43" t="str">
        <f>IF(G55&lt;&gt;"",(VLOOKUP(G55,Data!$I$5:$J$22,2,FALSE)*J55),"")</f>
        <v/>
      </c>
      <c r="P55" s="44" t="str">
        <f>IF(G55&lt;&gt;"",IF(OR(Forms!G55=Data!$I$5,Forms!G55=Data!$I$8,Forms!G55=Data!$I$11,Forms!G55=Data!$I$14,Forms!G55=Data!$I$17,Forms!G55=Data!$I$20),0,Data!$O$5*COUNTIF(L55:N55,"Yes")),"")</f>
        <v/>
      </c>
      <c r="Q55" s="45" t="str">
        <f t="shared" si="0"/>
        <v/>
      </c>
      <c r="R55" s="2"/>
      <c r="S55" s="1"/>
      <c r="T55" s="1"/>
      <c r="U55" s="1"/>
      <c r="X55" s="1"/>
      <c r="Y55" s="1"/>
      <c r="Z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x14ac:dyDescent="0.2">
      <c r="A56" s="41">
        <v>44</v>
      </c>
      <c r="B56" s="3"/>
      <c r="C56" s="3"/>
      <c r="D56" s="4"/>
      <c r="E56" s="3"/>
      <c r="F56" s="4"/>
      <c r="G56" s="5"/>
      <c r="H56" s="53"/>
      <c r="I56" s="53"/>
      <c r="J56" s="42">
        <f t="shared" si="1"/>
        <v>0</v>
      </c>
      <c r="K56" s="5"/>
      <c r="L56" s="51"/>
      <c r="M56" s="51"/>
      <c r="N56" s="51"/>
      <c r="O56" s="43" t="str">
        <f>IF(G56&lt;&gt;"",(VLOOKUP(G56,Data!$I$5:$J$22,2,FALSE)*J56),"")</f>
        <v/>
      </c>
      <c r="P56" s="44" t="str">
        <f>IF(G56&lt;&gt;"",IF(OR(Forms!G56=Data!$I$5,Forms!G56=Data!$I$8,Forms!G56=Data!$I$11,Forms!G56=Data!$I$14,Forms!G56=Data!$I$17,Forms!G56=Data!$I$20),0,Data!$O$5*COUNTIF(L56:N56,"Yes")),"")</f>
        <v/>
      </c>
      <c r="Q56" s="45" t="str">
        <f t="shared" si="0"/>
        <v/>
      </c>
      <c r="R56" s="2"/>
      <c r="S56" s="1"/>
      <c r="T56" s="1"/>
      <c r="U56" s="1"/>
      <c r="X56" s="1"/>
      <c r="Y56" s="1"/>
      <c r="Z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x14ac:dyDescent="0.2">
      <c r="A57" s="41">
        <v>45</v>
      </c>
      <c r="B57" s="3"/>
      <c r="C57" s="3"/>
      <c r="D57" s="4"/>
      <c r="E57" s="3"/>
      <c r="F57" s="4"/>
      <c r="G57" s="5"/>
      <c r="H57" s="53"/>
      <c r="I57" s="53"/>
      <c r="J57" s="42">
        <f t="shared" si="1"/>
        <v>0</v>
      </c>
      <c r="K57" s="5"/>
      <c r="L57" s="51"/>
      <c r="M57" s="51"/>
      <c r="N57" s="51"/>
      <c r="O57" s="43" t="str">
        <f>IF(G57&lt;&gt;"",(VLOOKUP(G57,Data!$I$5:$J$22,2,FALSE)*J57),"")</f>
        <v/>
      </c>
      <c r="P57" s="44" t="str">
        <f>IF(G57&lt;&gt;"",IF(OR(Forms!G57=Data!$I$5,Forms!G57=Data!$I$8,Forms!G57=Data!$I$11,Forms!G57=Data!$I$14,Forms!G57=Data!$I$17,Forms!G57=Data!$I$20),0,Data!$O$5*COUNTIF(L57:N57,"Yes")),"")</f>
        <v/>
      </c>
      <c r="Q57" s="45" t="str">
        <f t="shared" si="0"/>
        <v/>
      </c>
      <c r="R57" s="2"/>
      <c r="S57" s="1"/>
      <c r="T57" s="1"/>
      <c r="U57" s="1"/>
      <c r="X57" s="1"/>
      <c r="Y57" s="1"/>
      <c r="Z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x14ac:dyDescent="0.2">
      <c r="A58" s="41">
        <v>46</v>
      </c>
      <c r="B58" s="3"/>
      <c r="C58" s="3"/>
      <c r="D58" s="4"/>
      <c r="E58" s="3"/>
      <c r="F58" s="4"/>
      <c r="G58" s="5"/>
      <c r="H58" s="53"/>
      <c r="I58" s="53"/>
      <c r="J58" s="42">
        <f t="shared" si="1"/>
        <v>0</v>
      </c>
      <c r="K58" s="5"/>
      <c r="L58" s="51"/>
      <c r="M58" s="51"/>
      <c r="N58" s="51"/>
      <c r="O58" s="43" t="str">
        <f>IF(G58&lt;&gt;"",(VLOOKUP(G58,Data!$I$5:$J$22,2,FALSE)*J58),"")</f>
        <v/>
      </c>
      <c r="P58" s="44" t="str">
        <f>IF(G58&lt;&gt;"",IF(OR(Forms!G58=Data!$I$5,Forms!G58=Data!$I$8,Forms!G58=Data!$I$11,Forms!G58=Data!$I$14,Forms!G58=Data!$I$17,Forms!G58=Data!$I$20),0,Data!$O$5*COUNTIF(L58:N58,"Yes")),"")</f>
        <v/>
      </c>
      <c r="Q58" s="45" t="str">
        <f t="shared" si="0"/>
        <v/>
      </c>
      <c r="R58" s="2"/>
      <c r="S58" s="1"/>
      <c r="T58" s="1"/>
      <c r="U58" s="1"/>
      <c r="X58" s="1"/>
      <c r="Y58" s="1"/>
      <c r="Z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x14ac:dyDescent="0.2">
      <c r="A59" s="41">
        <v>47</v>
      </c>
      <c r="B59" s="3"/>
      <c r="C59" s="3"/>
      <c r="D59" s="4"/>
      <c r="E59" s="3"/>
      <c r="F59" s="4"/>
      <c r="G59" s="5"/>
      <c r="H59" s="53"/>
      <c r="I59" s="53"/>
      <c r="J59" s="42">
        <f t="shared" si="1"/>
        <v>0</v>
      </c>
      <c r="K59" s="5"/>
      <c r="L59" s="51"/>
      <c r="M59" s="51"/>
      <c r="N59" s="51"/>
      <c r="O59" s="43" t="str">
        <f>IF(G59&lt;&gt;"",(VLOOKUP(G59,Data!$I$5:$J$22,2,FALSE)*J59),"")</f>
        <v/>
      </c>
      <c r="P59" s="44" t="str">
        <f>IF(G59&lt;&gt;"",IF(OR(Forms!G59=Data!$I$5,Forms!G59=Data!$I$8,Forms!G59=Data!$I$11,Forms!G59=Data!$I$14,Forms!G59=Data!$I$17,Forms!G59=Data!$I$20),0,Data!$O$5*COUNTIF(L59:N59,"Yes")),"")</f>
        <v/>
      </c>
      <c r="Q59" s="45" t="str">
        <f t="shared" si="0"/>
        <v/>
      </c>
      <c r="R59" s="2"/>
      <c r="S59" s="1"/>
      <c r="T59" s="1"/>
      <c r="U59" s="1"/>
      <c r="X59" s="1"/>
      <c r="Y59" s="1"/>
      <c r="Z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x14ac:dyDescent="0.2">
      <c r="A60" s="41">
        <v>48</v>
      </c>
      <c r="B60" s="3"/>
      <c r="C60" s="3"/>
      <c r="D60" s="4"/>
      <c r="E60" s="3"/>
      <c r="F60" s="4"/>
      <c r="G60" s="5"/>
      <c r="H60" s="53"/>
      <c r="I60" s="53"/>
      <c r="J60" s="42">
        <f t="shared" si="1"/>
        <v>0</v>
      </c>
      <c r="K60" s="5"/>
      <c r="L60" s="51"/>
      <c r="M60" s="51"/>
      <c r="N60" s="51"/>
      <c r="O60" s="43" t="str">
        <f>IF(G60&lt;&gt;"",(VLOOKUP(G60,Data!$I$5:$J$22,2,FALSE)*J60),"")</f>
        <v/>
      </c>
      <c r="P60" s="44" t="str">
        <f>IF(G60&lt;&gt;"",IF(OR(Forms!G60=Data!$I$5,Forms!G60=Data!$I$8,Forms!G60=Data!$I$11,Forms!G60=Data!$I$14,Forms!G60=Data!$I$17,Forms!G60=Data!$I$20),0,Data!$O$5*COUNTIF(L60:N60,"Yes")),"")</f>
        <v/>
      </c>
      <c r="Q60" s="45" t="str">
        <f t="shared" si="0"/>
        <v/>
      </c>
      <c r="R60" s="2"/>
      <c r="S60" s="1"/>
      <c r="T60" s="1"/>
      <c r="U60" s="1"/>
      <c r="X60" s="1"/>
      <c r="Y60" s="1"/>
      <c r="Z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x14ac:dyDescent="0.2">
      <c r="A61" s="41">
        <v>49</v>
      </c>
      <c r="B61" s="3"/>
      <c r="C61" s="3"/>
      <c r="D61" s="4"/>
      <c r="E61" s="3"/>
      <c r="F61" s="4"/>
      <c r="G61" s="5"/>
      <c r="H61" s="53"/>
      <c r="I61" s="53"/>
      <c r="J61" s="42">
        <f t="shared" si="1"/>
        <v>0</v>
      </c>
      <c r="K61" s="5"/>
      <c r="L61" s="51"/>
      <c r="M61" s="51"/>
      <c r="N61" s="51"/>
      <c r="O61" s="43" t="str">
        <f>IF(G61&lt;&gt;"",(VLOOKUP(G61,Data!$I$5:$J$22,2,FALSE)*J61),"")</f>
        <v/>
      </c>
      <c r="P61" s="44" t="str">
        <f>IF(G61&lt;&gt;"",IF(OR(Forms!G61=Data!$I$5,Forms!G61=Data!$I$8,Forms!G61=Data!$I$11,Forms!G61=Data!$I$14,Forms!G61=Data!$I$17,Forms!G61=Data!$I$20),0,Data!$O$5*COUNTIF(L61:N61,"Yes")),"")</f>
        <v/>
      </c>
      <c r="Q61" s="45" t="str">
        <f t="shared" si="0"/>
        <v/>
      </c>
      <c r="R61" s="2"/>
      <c r="S61" s="1"/>
      <c r="T61" s="1"/>
      <c r="U61" s="1"/>
      <c r="X61" s="1"/>
      <c r="Y61" s="1"/>
      <c r="Z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x14ac:dyDescent="0.2">
      <c r="A62" s="41">
        <v>50</v>
      </c>
      <c r="B62" s="3"/>
      <c r="C62" s="3"/>
      <c r="D62" s="4"/>
      <c r="E62" s="3"/>
      <c r="F62" s="4"/>
      <c r="G62" s="5"/>
      <c r="H62" s="53"/>
      <c r="I62" s="53"/>
      <c r="J62" s="42">
        <f t="shared" si="1"/>
        <v>0</v>
      </c>
      <c r="K62" s="5"/>
      <c r="L62" s="51"/>
      <c r="M62" s="51"/>
      <c r="N62" s="51"/>
      <c r="O62" s="43" t="str">
        <f>IF(G62&lt;&gt;"",(VLOOKUP(G62,Data!$I$5:$J$22,2,FALSE)*J62),"")</f>
        <v/>
      </c>
      <c r="P62" s="44" t="str">
        <f>IF(G62&lt;&gt;"",IF(OR(Forms!G62=Data!$I$5,Forms!G62=Data!$I$8,Forms!G62=Data!$I$11,Forms!G62=Data!$I$14,Forms!G62=Data!$I$17,Forms!G62=Data!$I$20),0,Data!$O$5*COUNTIF(L62:N62,"Yes")),"")</f>
        <v/>
      </c>
      <c r="Q62" s="45" t="str">
        <f t="shared" si="0"/>
        <v/>
      </c>
      <c r="R62" s="2"/>
      <c r="S62" s="1"/>
      <c r="T62" s="1"/>
      <c r="U62" s="1"/>
      <c r="X62" s="1"/>
      <c r="Y62" s="1"/>
      <c r="Z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x14ac:dyDescent="0.2">
      <c r="A63" s="41">
        <v>51</v>
      </c>
      <c r="B63" s="3"/>
      <c r="C63" s="3"/>
      <c r="D63" s="4"/>
      <c r="E63" s="3"/>
      <c r="F63" s="4"/>
      <c r="G63" s="5"/>
      <c r="H63" s="53"/>
      <c r="I63" s="53"/>
      <c r="J63" s="42">
        <f t="shared" si="1"/>
        <v>0</v>
      </c>
      <c r="K63" s="5"/>
      <c r="L63" s="51"/>
      <c r="M63" s="51"/>
      <c r="N63" s="51"/>
      <c r="O63" s="43" t="str">
        <f>IF(G63&lt;&gt;"",(VLOOKUP(G63,Data!$I$5:$J$22,2,FALSE)*J63),"")</f>
        <v/>
      </c>
      <c r="P63" s="44" t="str">
        <f>IF(G63&lt;&gt;"",IF(OR(Forms!G63=Data!$I$5,Forms!G63=Data!$I$8,Forms!G63=Data!$I$11,Forms!G63=Data!$I$14,Forms!G63=Data!$I$17,Forms!G63=Data!$I$20),0,Data!$O$5*COUNTIF(L63:N63,"Yes")),"")</f>
        <v/>
      </c>
      <c r="Q63" s="45" t="str">
        <f t="shared" si="0"/>
        <v/>
      </c>
      <c r="R63" s="2"/>
      <c r="S63" s="1"/>
      <c r="T63" s="1"/>
      <c r="U63" s="1"/>
      <c r="X63" s="1"/>
      <c r="Y63" s="1"/>
      <c r="Z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x14ac:dyDescent="0.2">
      <c r="A64" s="41">
        <v>52</v>
      </c>
      <c r="B64" s="3"/>
      <c r="C64" s="3"/>
      <c r="D64" s="4"/>
      <c r="E64" s="3"/>
      <c r="F64" s="4"/>
      <c r="G64" s="5"/>
      <c r="H64" s="53"/>
      <c r="I64" s="53"/>
      <c r="J64" s="42">
        <f t="shared" si="1"/>
        <v>0</v>
      </c>
      <c r="K64" s="5"/>
      <c r="L64" s="51"/>
      <c r="M64" s="51"/>
      <c r="N64" s="51"/>
      <c r="O64" s="43" t="str">
        <f>IF(G64&lt;&gt;"",(VLOOKUP(G64,Data!$I$5:$J$22,2,FALSE)*J64),"")</f>
        <v/>
      </c>
      <c r="P64" s="44" t="str">
        <f>IF(G64&lt;&gt;"",IF(OR(Forms!G64=Data!$I$5,Forms!G64=Data!$I$8,Forms!G64=Data!$I$11,Forms!G64=Data!$I$14,Forms!G64=Data!$I$17,Forms!G64=Data!$I$20),0,Data!$O$5*COUNTIF(L64:N64,"Yes")),"")</f>
        <v/>
      </c>
      <c r="Q64" s="45" t="str">
        <f t="shared" si="0"/>
        <v/>
      </c>
      <c r="R64" s="2"/>
      <c r="S64" s="1"/>
      <c r="T64" s="1"/>
      <c r="U64" s="1"/>
      <c r="X64" s="1"/>
      <c r="Y64" s="1"/>
      <c r="Z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x14ac:dyDescent="0.2">
      <c r="A65" s="41">
        <v>53</v>
      </c>
      <c r="B65" s="3"/>
      <c r="C65" s="3"/>
      <c r="D65" s="4"/>
      <c r="E65" s="3"/>
      <c r="F65" s="4"/>
      <c r="G65" s="5"/>
      <c r="H65" s="53"/>
      <c r="I65" s="53"/>
      <c r="J65" s="42">
        <f t="shared" si="1"/>
        <v>0</v>
      </c>
      <c r="K65" s="5"/>
      <c r="L65" s="51"/>
      <c r="M65" s="51"/>
      <c r="N65" s="51"/>
      <c r="O65" s="43" t="str">
        <f>IF(G65&lt;&gt;"",(VLOOKUP(G65,Data!$I$5:$J$22,2,FALSE)*J65),"")</f>
        <v/>
      </c>
      <c r="P65" s="44" t="str">
        <f>IF(G65&lt;&gt;"",IF(OR(Forms!G65=Data!$I$5,Forms!G65=Data!$I$8,Forms!G65=Data!$I$11,Forms!G65=Data!$I$14,Forms!G65=Data!$I$17,Forms!G65=Data!$I$20),0,Data!$O$5*COUNTIF(L65:N65,"Yes")),"")</f>
        <v/>
      </c>
      <c r="Q65" s="45" t="str">
        <f t="shared" si="0"/>
        <v/>
      </c>
      <c r="R65" s="2"/>
      <c r="S65" s="1"/>
      <c r="T65" s="1"/>
      <c r="U65" s="1"/>
      <c r="X65" s="1"/>
      <c r="Y65" s="1"/>
      <c r="Z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x14ac:dyDescent="0.2">
      <c r="A66" s="41">
        <v>54</v>
      </c>
      <c r="B66" s="3"/>
      <c r="C66" s="3"/>
      <c r="D66" s="4"/>
      <c r="E66" s="3"/>
      <c r="F66" s="4"/>
      <c r="G66" s="5"/>
      <c r="H66" s="53"/>
      <c r="I66" s="53"/>
      <c r="J66" s="42">
        <f t="shared" si="1"/>
        <v>0</v>
      </c>
      <c r="K66" s="5"/>
      <c r="L66" s="51"/>
      <c r="M66" s="51"/>
      <c r="N66" s="51"/>
      <c r="O66" s="43" t="str">
        <f>IF(G66&lt;&gt;"",(VLOOKUP(G66,Data!$I$5:$J$22,2,FALSE)*J66),"")</f>
        <v/>
      </c>
      <c r="P66" s="44" t="str">
        <f>IF(G66&lt;&gt;"",IF(OR(Forms!G66=Data!$I$5,Forms!G66=Data!$I$8,Forms!G66=Data!$I$11,Forms!G66=Data!$I$14,Forms!G66=Data!$I$17,Forms!G66=Data!$I$20),0,Data!$O$5*COUNTIF(L66:N66,"Yes")),"")</f>
        <v/>
      </c>
      <c r="Q66" s="45" t="str">
        <f t="shared" si="0"/>
        <v/>
      </c>
      <c r="R66" s="2"/>
      <c r="S66" s="1"/>
      <c r="T66" s="1"/>
      <c r="U66" s="1"/>
      <c r="X66" s="1"/>
      <c r="Y66" s="1"/>
      <c r="Z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x14ac:dyDescent="0.2">
      <c r="A67" s="41">
        <v>55</v>
      </c>
      <c r="B67" s="3"/>
      <c r="C67" s="3"/>
      <c r="D67" s="4"/>
      <c r="E67" s="3"/>
      <c r="F67" s="4"/>
      <c r="G67" s="5"/>
      <c r="H67" s="53"/>
      <c r="I67" s="53"/>
      <c r="J67" s="42">
        <f t="shared" si="1"/>
        <v>0</v>
      </c>
      <c r="K67" s="5"/>
      <c r="L67" s="51"/>
      <c r="M67" s="51"/>
      <c r="N67" s="51"/>
      <c r="O67" s="43" t="str">
        <f>IF(G67&lt;&gt;"",(VLOOKUP(G67,Data!$I$5:$J$22,2,FALSE)*J67),"")</f>
        <v/>
      </c>
      <c r="P67" s="44" t="str">
        <f>IF(G67&lt;&gt;"",IF(OR(Forms!G67=Data!$I$5,Forms!G67=Data!$I$8,Forms!G67=Data!$I$11,Forms!G67=Data!$I$14,Forms!G67=Data!$I$17,Forms!G67=Data!$I$20),0,Data!$O$5*COUNTIF(L67:N67,"Yes")),"")</f>
        <v/>
      </c>
      <c r="Q67" s="45" t="str">
        <f t="shared" si="0"/>
        <v/>
      </c>
      <c r="R67" s="2"/>
      <c r="S67" s="1"/>
      <c r="T67" s="1"/>
      <c r="U67" s="1"/>
      <c r="X67" s="1"/>
      <c r="Y67" s="1"/>
      <c r="Z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x14ac:dyDescent="0.2">
      <c r="A68" s="41">
        <v>56</v>
      </c>
      <c r="B68" s="3"/>
      <c r="C68" s="3"/>
      <c r="D68" s="4"/>
      <c r="E68" s="3"/>
      <c r="F68" s="4"/>
      <c r="G68" s="5"/>
      <c r="H68" s="53"/>
      <c r="I68" s="53"/>
      <c r="J68" s="42">
        <f t="shared" si="1"/>
        <v>0</v>
      </c>
      <c r="K68" s="5"/>
      <c r="L68" s="51"/>
      <c r="M68" s="51"/>
      <c r="N68" s="51"/>
      <c r="O68" s="43" t="str">
        <f>IF(G68&lt;&gt;"",(VLOOKUP(G68,Data!$I$5:$J$22,2,FALSE)*J68),"")</f>
        <v/>
      </c>
      <c r="P68" s="44" t="str">
        <f>IF(G68&lt;&gt;"",IF(OR(Forms!G68=Data!$I$5,Forms!G68=Data!$I$8,Forms!G68=Data!$I$11,Forms!G68=Data!$I$14,Forms!G68=Data!$I$17,Forms!G68=Data!$I$20),0,Data!$O$5*COUNTIF(L68:N68,"Yes")),"")</f>
        <v/>
      </c>
      <c r="Q68" s="45" t="str">
        <f t="shared" si="0"/>
        <v/>
      </c>
      <c r="R68" s="2"/>
      <c r="S68" s="1"/>
      <c r="T68" s="1"/>
      <c r="U68" s="1"/>
      <c r="X68" s="1"/>
      <c r="Y68" s="1"/>
      <c r="Z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x14ac:dyDescent="0.2">
      <c r="A69" s="41">
        <v>57</v>
      </c>
      <c r="B69" s="3"/>
      <c r="C69" s="3"/>
      <c r="D69" s="4"/>
      <c r="E69" s="3"/>
      <c r="F69" s="4"/>
      <c r="G69" s="5"/>
      <c r="H69" s="53"/>
      <c r="I69" s="53"/>
      <c r="J69" s="42">
        <f t="shared" si="1"/>
        <v>0</v>
      </c>
      <c r="K69" s="5"/>
      <c r="L69" s="51"/>
      <c r="M69" s="51"/>
      <c r="N69" s="51"/>
      <c r="O69" s="43" t="str">
        <f>IF(G69&lt;&gt;"",(VLOOKUP(G69,Data!$I$5:$J$22,2,FALSE)*J69),"")</f>
        <v/>
      </c>
      <c r="P69" s="44" t="str">
        <f>IF(G69&lt;&gt;"",IF(OR(Forms!G69=Data!$I$5,Forms!G69=Data!$I$8,Forms!G69=Data!$I$11,Forms!G69=Data!$I$14,Forms!G69=Data!$I$17,Forms!G69=Data!$I$20),0,Data!$O$5*COUNTIF(L69:N69,"Yes")),"")</f>
        <v/>
      </c>
      <c r="Q69" s="45" t="str">
        <f t="shared" si="0"/>
        <v/>
      </c>
      <c r="R69" s="2"/>
      <c r="S69" s="1"/>
      <c r="T69" s="1"/>
      <c r="U69" s="1"/>
      <c r="X69" s="1"/>
      <c r="Y69" s="1"/>
      <c r="Z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x14ac:dyDescent="0.2">
      <c r="A70" s="41">
        <v>58</v>
      </c>
      <c r="B70" s="3"/>
      <c r="C70" s="3"/>
      <c r="D70" s="4"/>
      <c r="E70" s="3"/>
      <c r="F70" s="4"/>
      <c r="G70" s="5"/>
      <c r="H70" s="53"/>
      <c r="I70" s="53"/>
      <c r="J70" s="42">
        <f t="shared" si="1"/>
        <v>0</v>
      </c>
      <c r="K70" s="5"/>
      <c r="L70" s="51"/>
      <c r="M70" s="51"/>
      <c r="N70" s="51"/>
      <c r="O70" s="43" t="str">
        <f>IF(G70&lt;&gt;"",(VLOOKUP(G70,Data!$I$5:$J$22,2,FALSE)*J70),"")</f>
        <v/>
      </c>
      <c r="P70" s="44" t="str">
        <f>IF(G70&lt;&gt;"",IF(OR(Forms!G70=Data!$I$5,Forms!G70=Data!$I$8,Forms!G70=Data!$I$11,Forms!G70=Data!$I$14,Forms!G70=Data!$I$17,Forms!G70=Data!$I$20),0,Data!$O$5*COUNTIF(L70:N70,"Yes")),"")</f>
        <v/>
      </c>
      <c r="Q70" s="45" t="str">
        <f t="shared" si="0"/>
        <v/>
      </c>
      <c r="R70" s="2"/>
      <c r="S70" s="1"/>
      <c r="T70" s="1"/>
      <c r="U70" s="1"/>
      <c r="X70" s="1"/>
      <c r="Y70" s="1"/>
      <c r="Z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x14ac:dyDescent="0.2">
      <c r="A71" s="41">
        <v>59</v>
      </c>
      <c r="B71" s="3"/>
      <c r="C71" s="3"/>
      <c r="D71" s="4"/>
      <c r="E71" s="3"/>
      <c r="F71" s="4"/>
      <c r="G71" s="5"/>
      <c r="H71" s="53"/>
      <c r="I71" s="53"/>
      <c r="J71" s="42">
        <f t="shared" si="1"/>
        <v>0</v>
      </c>
      <c r="K71" s="5"/>
      <c r="L71" s="51"/>
      <c r="M71" s="51"/>
      <c r="N71" s="51"/>
      <c r="O71" s="43" t="str">
        <f>IF(G71&lt;&gt;"",(VLOOKUP(G71,Data!$I$5:$J$22,2,FALSE)*J71),"")</f>
        <v/>
      </c>
      <c r="P71" s="44" t="str">
        <f>IF(G71&lt;&gt;"",IF(OR(Forms!G71=Data!$I$5,Forms!G71=Data!$I$8,Forms!G71=Data!$I$11,Forms!G71=Data!$I$14,Forms!G71=Data!$I$17,Forms!G71=Data!$I$20),0,Data!$O$5*COUNTIF(L71:N71,"Yes")),"")</f>
        <v/>
      </c>
      <c r="Q71" s="45" t="str">
        <f t="shared" si="0"/>
        <v/>
      </c>
      <c r="R71" s="2"/>
      <c r="S71" s="1"/>
      <c r="T71" s="1"/>
      <c r="U71" s="1"/>
      <c r="X71" s="1"/>
      <c r="Y71" s="1"/>
      <c r="Z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x14ac:dyDescent="0.2">
      <c r="A72" s="41">
        <v>60</v>
      </c>
      <c r="B72" s="3"/>
      <c r="C72" s="3"/>
      <c r="D72" s="4"/>
      <c r="E72" s="3"/>
      <c r="F72" s="4"/>
      <c r="G72" s="5"/>
      <c r="H72" s="53"/>
      <c r="I72" s="53"/>
      <c r="J72" s="42">
        <f t="shared" si="1"/>
        <v>0</v>
      </c>
      <c r="K72" s="5"/>
      <c r="L72" s="51"/>
      <c r="M72" s="51"/>
      <c r="N72" s="51"/>
      <c r="O72" s="43" t="str">
        <f>IF(G72&lt;&gt;"",(VLOOKUP(G72,Data!$I$5:$J$22,2,FALSE)*J72),"")</f>
        <v/>
      </c>
      <c r="P72" s="44" t="str">
        <f>IF(G72&lt;&gt;"",IF(OR(Forms!G72=Data!$I$5,Forms!G72=Data!$I$8,Forms!G72=Data!$I$11,Forms!G72=Data!$I$14,Forms!G72=Data!$I$17,Forms!G72=Data!$I$20),0,Data!$O$5*COUNTIF(L72:N72,"Yes")),"")</f>
        <v/>
      </c>
      <c r="Q72" s="45" t="str">
        <f t="shared" si="0"/>
        <v/>
      </c>
      <c r="R72" s="2"/>
      <c r="S72" s="1"/>
      <c r="T72" s="1"/>
      <c r="U72" s="1"/>
      <c r="X72" s="1"/>
      <c r="Y72" s="1"/>
      <c r="Z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x14ac:dyDescent="0.2">
      <c r="A73" s="41">
        <v>61</v>
      </c>
      <c r="B73" s="3"/>
      <c r="C73" s="3"/>
      <c r="D73" s="4"/>
      <c r="E73" s="3"/>
      <c r="F73" s="4"/>
      <c r="G73" s="5"/>
      <c r="H73" s="53"/>
      <c r="I73" s="53"/>
      <c r="J73" s="42">
        <f t="shared" si="1"/>
        <v>0</v>
      </c>
      <c r="K73" s="5"/>
      <c r="L73" s="51"/>
      <c r="M73" s="51"/>
      <c r="N73" s="51"/>
      <c r="O73" s="43" t="str">
        <f>IF(G73&lt;&gt;"",(VLOOKUP(G73,Data!$I$5:$J$22,2,FALSE)*J73),"")</f>
        <v/>
      </c>
      <c r="P73" s="44" t="str">
        <f>IF(G73&lt;&gt;"",IF(OR(Forms!G73=Data!$I$5,Forms!G73=Data!$I$8,Forms!G73=Data!$I$11,Forms!G73=Data!$I$14,Forms!G73=Data!$I$17,Forms!G73=Data!$I$20),0,Data!$O$5*COUNTIF(L73:N73,"Yes")),"")</f>
        <v/>
      </c>
      <c r="Q73" s="45" t="str">
        <f t="shared" si="0"/>
        <v/>
      </c>
      <c r="R73" s="2"/>
      <c r="S73" s="1"/>
      <c r="T73" s="1"/>
      <c r="U73" s="1"/>
      <c r="X73" s="1"/>
      <c r="Y73" s="1"/>
      <c r="Z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x14ac:dyDescent="0.2">
      <c r="A74" s="41">
        <v>62</v>
      </c>
      <c r="B74" s="3"/>
      <c r="C74" s="3"/>
      <c r="D74" s="4"/>
      <c r="E74" s="3"/>
      <c r="F74" s="4"/>
      <c r="G74" s="5"/>
      <c r="H74" s="53"/>
      <c r="I74" s="53"/>
      <c r="J74" s="42">
        <f t="shared" si="1"/>
        <v>0</v>
      </c>
      <c r="K74" s="5"/>
      <c r="L74" s="51"/>
      <c r="M74" s="51"/>
      <c r="N74" s="51"/>
      <c r="O74" s="43" t="str">
        <f>IF(G74&lt;&gt;"",(VLOOKUP(G74,Data!$I$5:$J$22,2,FALSE)*J74),"")</f>
        <v/>
      </c>
      <c r="P74" s="44" t="str">
        <f>IF(G74&lt;&gt;"",IF(OR(Forms!G74=Data!$I$5,Forms!G74=Data!$I$8,Forms!G74=Data!$I$11,Forms!G74=Data!$I$14,Forms!G74=Data!$I$17,Forms!G74=Data!$I$20),0,Data!$O$5*COUNTIF(L74:N74,"Yes")),"")</f>
        <v/>
      </c>
      <c r="Q74" s="45" t="str">
        <f t="shared" si="0"/>
        <v/>
      </c>
      <c r="R74" s="2"/>
      <c r="S74" s="1"/>
      <c r="T74" s="1"/>
      <c r="U74" s="1"/>
      <c r="X74" s="1"/>
      <c r="Y74" s="1"/>
      <c r="Z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x14ac:dyDescent="0.2">
      <c r="A75" s="41">
        <v>63</v>
      </c>
      <c r="B75" s="3"/>
      <c r="C75" s="3"/>
      <c r="D75" s="4"/>
      <c r="E75" s="3"/>
      <c r="F75" s="4"/>
      <c r="G75" s="5"/>
      <c r="H75" s="53"/>
      <c r="I75" s="53"/>
      <c r="J75" s="42">
        <f t="shared" si="1"/>
        <v>0</v>
      </c>
      <c r="K75" s="5"/>
      <c r="L75" s="51"/>
      <c r="M75" s="51"/>
      <c r="N75" s="51"/>
      <c r="O75" s="43" t="str">
        <f>IF(G75&lt;&gt;"",(VLOOKUP(G75,Data!$I$5:$J$22,2,FALSE)*J75),"")</f>
        <v/>
      </c>
      <c r="P75" s="44" t="str">
        <f>IF(G75&lt;&gt;"",IF(OR(Forms!G75=Data!$I$5,Forms!G75=Data!$I$8,Forms!G75=Data!$I$11,Forms!G75=Data!$I$14,Forms!G75=Data!$I$17,Forms!G75=Data!$I$20),0,Data!$O$5*COUNTIF(L75:N75,"Yes")),"")</f>
        <v/>
      </c>
      <c r="Q75" s="45" t="str">
        <f t="shared" si="0"/>
        <v/>
      </c>
      <c r="R75" s="2"/>
      <c r="S75" s="1"/>
      <c r="T75" s="1"/>
      <c r="U75" s="1"/>
      <c r="X75" s="1"/>
      <c r="Y75" s="1"/>
      <c r="Z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x14ac:dyDescent="0.2">
      <c r="A76" s="41">
        <v>64</v>
      </c>
      <c r="B76" s="3"/>
      <c r="C76" s="3"/>
      <c r="D76" s="4"/>
      <c r="E76" s="3"/>
      <c r="F76" s="4"/>
      <c r="G76" s="5"/>
      <c r="H76" s="53"/>
      <c r="I76" s="53"/>
      <c r="J76" s="42">
        <f t="shared" si="1"/>
        <v>0</v>
      </c>
      <c r="K76" s="5"/>
      <c r="L76" s="51"/>
      <c r="M76" s="51"/>
      <c r="N76" s="51"/>
      <c r="O76" s="43" t="str">
        <f>IF(G76&lt;&gt;"",(VLOOKUP(G76,Data!$I$5:$J$22,2,FALSE)*J76),"")</f>
        <v/>
      </c>
      <c r="P76" s="44" t="str">
        <f>IF(G76&lt;&gt;"",IF(OR(Forms!G76=Data!$I$5,Forms!G76=Data!$I$8,Forms!G76=Data!$I$11,Forms!G76=Data!$I$14,Forms!G76=Data!$I$17,Forms!G76=Data!$I$20),0,Data!$O$5*COUNTIF(L76:N76,"Yes")),"")</f>
        <v/>
      </c>
      <c r="Q76" s="45" t="str">
        <f t="shared" si="0"/>
        <v/>
      </c>
      <c r="R76" s="2"/>
      <c r="S76" s="1"/>
      <c r="T76" s="1"/>
      <c r="U76" s="1"/>
      <c r="X76" s="1"/>
      <c r="Y76" s="1"/>
      <c r="Z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x14ac:dyDescent="0.2">
      <c r="A77" s="41">
        <v>65</v>
      </c>
      <c r="B77" s="3"/>
      <c r="C77" s="3"/>
      <c r="D77" s="4"/>
      <c r="E77" s="3"/>
      <c r="F77" s="4"/>
      <c r="G77" s="5"/>
      <c r="H77" s="53"/>
      <c r="I77" s="53"/>
      <c r="J77" s="42">
        <f t="shared" si="1"/>
        <v>0</v>
      </c>
      <c r="K77" s="5"/>
      <c r="L77" s="51"/>
      <c r="M77" s="51"/>
      <c r="N77" s="51"/>
      <c r="O77" s="43" t="str">
        <f>IF(G77&lt;&gt;"",(VLOOKUP(G77,Data!$I$5:$J$22,2,FALSE)*J77),"")</f>
        <v/>
      </c>
      <c r="P77" s="44" t="str">
        <f>IF(G77&lt;&gt;"",IF(OR(Forms!G77=Data!$I$5,Forms!G77=Data!$I$8,Forms!G77=Data!$I$11,Forms!G77=Data!$I$14,Forms!G77=Data!$I$17,Forms!G77=Data!$I$20),0,Data!$O$5*COUNTIF(L77:N77,"Yes")),"")</f>
        <v/>
      </c>
      <c r="Q77" s="45" t="str">
        <f t="shared" ref="Q77:Q92" si="2">IF(G77&lt;&gt;"",O77+P77,"")</f>
        <v/>
      </c>
      <c r="R77" s="2"/>
      <c r="S77" s="1"/>
      <c r="T77" s="1"/>
      <c r="U77" s="1"/>
      <c r="X77" s="1"/>
      <c r="Y77" s="1"/>
      <c r="Z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x14ac:dyDescent="0.2">
      <c r="A78" s="41">
        <v>66</v>
      </c>
      <c r="B78" s="3"/>
      <c r="C78" s="3"/>
      <c r="D78" s="4"/>
      <c r="E78" s="3"/>
      <c r="F78" s="4"/>
      <c r="G78" s="5"/>
      <c r="H78" s="53"/>
      <c r="I78" s="53"/>
      <c r="J78" s="42">
        <f t="shared" si="1"/>
        <v>0</v>
      </c>
      <c r="K78" s="5"/>
      <c r="L78" s="51"/>
      <c r="M78" s="51"/>
      <c r="N78" s="51"/>
      <c r="O78" s="43" t="str">
        <f>IF(G78&lt;&gt;"",(VLOOKUP(G78,Data!$I$5:$J$22,2,FALSE)*J78),"")</f>
        <v/>
      </c>
      <c r="P78" s="44" t="str">
        <f>IF(G78&lt;&gt;"",IF(OR(Forms!G78=Data!$I$5,Forms!G78=Data!$I$8,Forms!G78=Data!$I$11,Forms!G78=Data!$I$14,Forms!G78=Data!$I$17,Forms!G78=Data!$I$20),0,Data!$O$5*COUNTIF(L78:N78,"Yes")),"")</f>
        <v/>
      </c>
      <c r="Q78" s="45" t="str">
        <f t="shared" si="2"/>
        <v/>
      </c>
      <c r="R78" s="2"/>
      <c r="S78" s="1"/>
      <c r="T78" s="1"/>
      <c r="U78" s="1"/>
      <c r="X78" s="1"/>
      <c r="Y78" s="1"/>
      <c r="Z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x14ac:dyDescent="0.2">
      <c r="A79" s="41">
        <v>67</v>
      </c>
      <c r="B79" s="3"/>
      <c r="C79" s="3"/>
      <c r="D79" s="4"/>
      <c r="E79" s="3"/>
      <c r="F79" s="4"/>
      <c r="G79" s="5"/>
      <c r="H79" s="53"/>
      <c r="I79" s="53"/>
      <c r="J79" s="42">
        <f t="shared" si="1"/>
        <v>0</v>
      </c>
      <c r="K79" s="5"/>
      <c r="L79" s="51"/>
      <c r="M79" s="51"/>
      <c r="N79" s="51"/>
      <c r="O79" s="43" t="str">
        <f>IF(G79&lt;&gt;"",(VLOOKUP(G79,Data!$I$5:$J$22,2,FALSE)*J79),"")</f>
        <v/>
      </c>
      <c r="P79" s="44" t="str">
        <f>IF(G79&lt;&gt;"",IF(OR(Forms!G79=Data!$I$5,Forms!G79=Data!$I$8,Forms!G79=Data!$I$11,Forms!G79=Data!$I$14,Forms!G79=Data!$I$17,Forms!G79=Data!$I$20),0,Data!$O$5*COUNTIF(L79:N79,"Yes")),"")</f>
        <v/>
      </c>
      <c r="Q79" s="45" t="str">
        <f t="shared" si="2"/>
        <v/>
      </c>
      <c r="R79" s="2"/>
      <c r="S79" s="1"/>
      <c r="T79" s="1"/>
      <c r="U79" s="1"/>
      <c r="X79" s="1"/>
      <c r="Y79" s="1"/>
      <c r="Z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x14ac:dyDescent="0.2">
      <c r="A80" s="41">
        <v>68</v>
      </c>
      <c r="B80" s="3"/>
      <c r="C80" s="3"/>
      <c r="D80" s="4"/>
      <c r="E80" s="3"/>
      <c r="F80" s="4"/>
      <c r="G80" s="5"/>
      <c r="H80" s="53"/>
      <c r="I80" s="53"/>
      <c r="J80" s="42">
        <f t="shared" si="1"/>
        <v>0</v>
      </c>
      <c r="K80" s="5"/>
      <c r="L80" s="51"/>
      <c r="M80" s="51"/>
      <c r="N80" s="51"/>
      <c r="O80" s="43" t="str">
        <f>IF(G80&lt;&gt;"",(VLOOKUP(G80,Data!$I$5:$J$22,2,FALSE)*J80),"")</f>
        <v/>
      </c>
      <c r="P80" s="44" t="str">
        <f>IF(G80&lt;&gt;"",IF(OR(Forms!G80=Data!$I$5,Forms!G80=Data!$I$8,Forms!G80=Data!$I$11,Forms!G80=Data!$I$14,Forms!G80=Data!$I$17,Forms!G80=Data!$I$20),0,Data!$O$5*COUNTIF(L80:N80,"Yes")),"")</f>
        <v/>
      </c>
      <c r="Q80" s="45" t="str">
        <f t="shared" si="2"/>
        <v/>
      </c>
      <c r="R80" s="2"/>
      <c r="S80" s="1"/>
      <c r="T80" s="1"/>
      <c r="U80" s="1"/>
      <c r="X80" s="1"/>
      <c r="Y80" s="1"/>
      <c r="Z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x14ac:dyDescent="0.2">
      <c r="A81" s="41">
        <v>69</v>
      </c>
      <c r="B81" s="3"/>
      <c r="C81" s="3"/>
      <c r="D81" s="4"/>
      <c r="E81" s="3"/>
      <c r="F81" s="4"/>
      <c r="G81" s="5"/>
      <c r="H81" s="53"/>
      <c r="I81" s="53"/>
      <c r="J81" s="42">
        <f t="shared" si="1"/>
        <v>0</v>
      </c>
      <c r="K81" s="5"/>
      <c r="L81" s="51"/>
      <c r="M81" s="51"/>
      <c r="N81" s="51"/>
      <c r="O81" s="43" t="str">
        <f>IF(G81&lt;&gt;"",(VLOOKUP(G81,Data!$I$5:$J$22,2,FALSE)*J81),"")</f>
        <v/>
      </c>
      <c r="P81" s="44" t="str">
        <f>IF(G81&lt;&gt;"",IF(OR(Forms!G81=Data!$I$5,Forms!G81=Data!$I$8,Forms!G81=Data!$I$11,Forms!G81=Data!$I$14,Forms!G81=Data!$I$17,Forms!G81=Data!$I$20),0,Data!$O$5*COUNTIF(L81:N81,"Yes")),"")</f>
        <v/>
      </c>
      <c r="Q81" s="45" t="str">
        <f t="shared" si="2"/>
        <v/>
      </c>
      <c r="R81" s="2"/>
      <c r="S81" s="1"/>
      <c r="T81" s="1"/>
      <c r="U81" s="1"/>
      <c r="X81" s="1"/>
      <c r="Y81" s="1"/>
      <c r="Z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2">
      <c r="A82" s="41">
        <v>70</v>
      </c>
      <c r="B82" s="3"/>
      <c r="C82" s="3"/>
      <c r="D82" s="4"/>
      <c r="E82" s="3"/>
      <c r="F82" s="4"/>
      <c r="G82" s="5"/>
      <c r="H82" s="53"/>
      <c r="I82" s="53"/>
      <c r="J82" s="42">
        <f t="shared" si="1"/>
        <v>0</v>
      </c>
      <c r="K82" s="5"/>
      <c r="L82" s="51"/>
      <c r="M82" s="51"/>
      <c r="N82" s="51"/>
      <c r="O82" s="43" t="str">
        <f>IF(G82&lt;&gt;"",(VLOOKUP(G82,Data!$I$5:$J$22,2,FALSE)*J82),"")</f>
        <v/>
      </c>
      <c r="P82" s="44" t="str">
        <f>IF(G82&lt;&gt;"",IF(OR(Forms!G82=Data!$I$5,Forms!G82=Data!$I$8,Forms!G82=Data!$I$11,Forms!G82=Data!$I$14,Forms!G82=Data!$I$17,Forms!G82=Data!$I$20),0,Data!$O$5*COUNTIF(L82:N82,"Yes")),"")</f>
        <v/>
      </c>
      <c r="Q82" s="45" t="str">
        <f t="shared" si="2"/>
        <v/>
      </c>
      <c r="R82" s="2"/>
      <c r="S82" s="1"/>
      <c r="T82" s="1"/>
      <c r="U82" s="1"/>
      <c r="X82" s="1"/>
      <c r="Y82" s="1"/>
      <c r="Z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2">
      <c r="A83" s="41">
        <v>71</v>
      </c>
      <c r="B83" s="3"/>
      <c r="C83" s="3"/>
      <c r="D83" s="4"/>
      <c r="E83" s="3"/>
      <c r="F83" s="4"/>
      <c r="G83" s="5"/>
      <c r="H83" s="53"/>
      <c r="I83" s="53"/>
      <c r="J83" s="42">
        <f t="shared" si="1"/>
        <v>0</v>
      </c>
      <c r="K83" s="5"/>
      <c r="L83" s="51"/>
      <c r="M83" s="51"/>
      <c r="N83" s="51"/>
      <c r="O83" s="43" t="str">
        <f>IF(G83&lt;&gt;"",(VLOOKUP(G83,Data!$I$5:$J$22,2,FALSE)*J83),"")</f>
        <v/>
      </c>
      <c r="P83" s="44" t="str">
        <f>IF(G83&lt;&gt;"",IF(OR(Forms!G83=Data!$I$5,Forms!G83=Data!$I$8,Forms!G83=Data!$I$11,Forms!G83=Data!$I$14,Forms!G83=Data!$I$17,Forms!G83=Data!$I$20),0,Data!$O$5*COUNTIF(L83:N83,"Yes")),"")</f>
        <v/>
      </c>
      <c r="Q83" s="45" t="str">
        <f t="shared" si="2"/>
        <v/>
      </c>
      <c r="R83" s="2"/>
      <c r="S83" s="1"/>
      <c r="T83" s="1"/>
      <c r="U83" s="1"/>
      <c r="X83" s="1"/>
      <c r="Y83" s="1"/>
      <c r="Z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x14ac:dyDescent="0.2">
      <c r="A84" s="41">
        <v>72</v>
      </c>
      <c r="B84" s="3"/>
      <c r="C84" s="3"/>
      <c r="D84" s="4"/>
      <c r="E84" s="3"/>
      <c r="F84" s="4"/>
      <c r="G84" s="5"/>
      <c r="H84" s="53"/>
      <c r="I84" s="53"/>
      <c r="J84" s="42">
        <f t="shared" si="1"/>
        <v>0</v>
      </c>
      <c r="K84" s="5"/>
      <c r="L84" s="51"/>
      <c r="M84" s="51"/>
      <c r="N84" s="51"/>
      <c r="O84" s="43" t="str">
        <f>IF(G84&lt;&gt;"",(VLOOKUP(G84,Data!$I$5:$J$22,2,FALSE)*J84),"")</f>
        <v/>
      </c>
      <c r="P84" s="44" t="str">
        <f>IF(G84&lt;&gt;"",IF(OR(Forms!G84=Data!$I$5,Forms!G84=Data!$I$8,Forms!G84=Data!$I$11,Forms!G84=Data!$I$14,Forms!G84=Data!$I$17,Forms!G84=Data!$I$20),0,Data!$O$5*COUNTIF(L84:N84,"Yes")),"")</f>
        <v/>
      </c>
      <c r="Q84" s="45" t="str">
        <f t="shared" si="2"/>
        <v/>
      </c>
      <c r="R84" s="2"/>
      <c r="S84" s="1"/>
      <c r="T84" s="1"/>
      <c r="U84" s="1"/>
      <c r="X84" s="1"/>
      <c r="Y84" s="1"/>
      <c r="Z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x14ac:dyDescent="0.2">
      <c r="A85" s="41">
        <v>73</v>
      </c>
      <c r="B85" s="3"/>
      <c r="C85" s="3"/>
      <c r="D85" s="4"/>
      <c r="E85" s="3"/>
      <c r="F85" s="4"/>
      <c r="G85" s="5"/>
      <c r="H85" s="53"/>
      <c r="I85" s="53"/>
      <c r="J85" s="42">
        <f t="shared" si="1"/>
        <v>0</v>
      </c>
      <c r="K85" s="5"/>
      <c r="L85" s="51"/>
      <c r="M85" s="51"/>
      <c r="N85" s="51"/>
      <c r="O85" s="43" t="str">
        <f>IF(G85&lt;&gt;"",(VLOOKUP(G85,Data!$I$5:$J$22,2,FALSE)*J85),"")</f>
        <v/>
      </c>
      <c r="P85" s="44" t="str">
        <f>IF(G85&lt;&gt;"",IF(OR(Forms!G85=Data!$I$5,Forms!G85=Data!$I$8,Forms!G85=Data!$I$11,Forms!G85=Data!$I$14,Forms!G85=Data!$I$17,Forms!G85=Data!$I$20),0,Data!$O$5*COUNTIF(L85:N85,"Yes")),"")</f>
        <v/>
      </c>
      <c r="Q85" s="45" t="str">
        <f t="shared" si="2"/>
        <v/>
      </c>
      <c r="R85" s="2"/>
      <c r="S85" s="1"/>
      <c r="T85" s="1"/>
      <c r="U85" s="1"/>
      <c r="X85" s="1"/>
      <c r="Y85" s="1"/>
      <c r="Z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x14ac:dyDescent="0.2">
      <c r="A86" s="41">
        <v>74</v>
      </c>
      <c r="B86" s="3"/>
      <c r="C86" s="3"/>
      <c r="D86" s="4"/>
      <c r="E86" s="3"/>
      <c r="F86" s="4"/>
      <c r="G86" s="5"/>
      <c r="H86" s="53"/>
      <c r="I86" s="53"/>
      <c r="J86" s="42">
        <f t="shared" si="1"/>
        <v>0</v>
      </c>
      <c r="K86" s="5"/>
      <c r="L86" s="51"/>
      <c r="M86" s="51"/>
      <c r="N86" s="51"/>
      <c r="O86" s="43" t="str">
        <f>IF(G86&lt;&gt;"",(VLOOKUP(G86,Data!$I$5:$J$22,2,FALSE)*J86),"")</f>
        <v/>
      </c>
      <c r="P86" s="44" t="str">
        <f>IF(G86&lt;&gt;"",IF(OR(Forms!G86=Data!$I$5,Forms!G86=Data!$I$8,Forms!G86=Data!$I$11,Forms!G86=Data!$I$14,Forms!G86=Data!$I$17,Forms!G86=Data!$I$20),0,Data!$O$5*COUNTIF(L86:N86,"Yes")),"")</f>
        <v/>
      </c>
      <c r="Q86" s="45" t="str">
        <f t="shared" si="2"/>
        <v/>
      </c>
      <c r="R86" s="2"/>
      <c r="S86" s="1"/>
      <c r="T86" s="1"/>
      <c r="U86" s="1"/>
      <c r="X86" s="1"/>
      <c r="Y86" s="1"/>
      <c r="Z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x14ac:dyDescent="0.2">
      <c r="A87" s="41">
        <v>75</v>
      </c>
      <c r="B87" s="3"/>
      <c r="C87" s="3"/>
      <c r="D87" s="4"/>
      <c r="E87" s="3"/>
      <c r="F87" s="4"/>
      <c r="G87" s="5"/>
      <c r="H87" s="53"/>
      <c r="I87" s="53"/>
      <c r="J87" s="42">
        <f t="shared" si="1"/>
        <v>0</v>
      </c>
      <c r="K87" s="5"/>
      <c r="L87" s="51"/>
      <c r="M87" s="51"/>
      <c r="N87" s="51"/>
      <c r="O87" s="43" t="str">
        <f>IF(G87&lt;&gt;"",(VLOOKUP(G87,Data!$I$5:$J$22,2,FALSE)*J87),"")</f>
        <v/>
      </c>
      <c r="P87" s="44" t="str">
        <f>IF(G87&lt;&gt;"",IF(OR(Forms!G87=Data!$I$5,Forms!G87=Data!$I$8,Forms!G87=Data!$I$11,Forms!G87=Data!$I$14,Forms!G87=Data!$I$17,Forms!G87=Data!$I$20),0,Data!$O$5*COUNTIF(L87:N87,"Yes")),"")</f>
        <v/>
      </c>
      <c r="Q87" s="45" t="str">
        <f t="shared" si="2"/>
        <v/>
      </c>
      <c r="R87" s="2"/>
      <c r="S87" s="1"/>
      <c r="T87" s="1"/>
      <c r="U87" s="1"/>
      <c r="X87" s="1"/>
      <c r="Y87" s="1"/>
      <c r="Z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x14ac:dyDescent="0.2">
      <c r="A88" s="41">
        <v>76</v>
      </c>
      <c r="B88" s="3"/>
      <c r="C88" s="3"/>
      <c r="D88" s="4"/>
      <c r="E88" s="3"/>
      <c r="F88" s="4"/>
      <c r="G88" s="5"/>
      <c r="H88" s="53"/>
      <c r="I88" s="53"/>
      <c r="J88" s="42">
        <f t="shared" si="1"/>
        <v>0</v>
      </c>
      <c r="K88" s="5"/>
      <c r="L88" s="51"/>
      <c r="M88" s="51"/>
      <c r="N88" s="51"/>
      <c r="O88" s="43" t="str">
        <f>IF(G88&lt;&gt;"",(VLOOKUP(G88,Data!$I$5:$J$22,2,FALSE)*J88),"")</f>
        <v/>
      </c>
      <c r="P88" s="44" t="str">
        <f>IF(G88&lt;&gt;"",IF(OR(Forms!G88=Data!$I$5,Forms!G88=Data!$I$8,Forms!G88=Data!$I$11,Forms!G88=Data!$I$14,Forms!G88=Data!$I$17,Forms!G88=Data!$I$20),0,Data!$O$5*COUNTIF(L88:N88,"Yes")),"")</f>
        <v/>
      </c>
      <c r="Q88" s="45" t="str">
        <f t="shared" si="2"/>
        <v/>
      </c>
      <c r="R88" s="2"/>
      <c r="S88" s="1"/>
      <c r="T88" s="1"/>
      <c r="U88" s="1"/>
      <c r="X88" s="1"/>
      <c r="Y88" s="1"/>
      <c r="Z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x14ac:dyDescent="0.2">
      <c r="A89" s="41">
        <v>77</v>
      </c>
      <c r="B89" s="3"/>
      <c r="C89" s="3"/>
      <c r="D89" s="4"/>
      <c r="E89" s="3"/>
      <c r="F89" s="4"/>
      <c r="G89" s="5"/>
      <c r="H89" s="53"/>
      <c r="I89" s="53"/>
      <c r="J89" s="42">
        <f t="shared" si="1"/>
        <v>0</v>
      </c>
      <c r="K89" s="5"/>
      <c r="L89" s="51"/>
      <c r="M89" s="51"/>
      <c r="N89" s="51"/>
      <c r="O89" s="43" t="str">
        <f>IF(G89&lt;&gt;"",(VLOOKUP(G89,Data!$I$5:$J$22,2,FALSE)*J89),"")</f>
        <v/>
      </c>
      <c r="P89" s="44" t="str">
        <f>IF(G89&lt;&gt;"",IF(OR(Forms!G89=Data!$I$5,Forms!G89=Data!$I$8,Forms!G89=Data!$I$11,Forms!G89=Data!$I$14,Forms!G89=Data!$I$17,Forms!G89=Data!$I$20),0,Data!$O$5*COUNTIF(L89:N89,"Yes")),"")</f>
        <v/>
      </c>
      <c r="Q89" s="45" t="str">
        <f t="shared" si="2"/>
        <v/>
      </c>
      <c r="R89" s="2"/>
      <c r="S89" s="1"/>
      <c r="T89" s="1"/>
      <c r="U89" s="1"/>
      <c r="X89" s="1"/>
      <c r="Y89" s="1"/>
      <c r="Z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x14ac:dyDescent="0.2">
      <c r="A90" s="41">
        <v>78</v>
      </c>
      <c r="B90" s="3"/>
      <c r="C90" s="3"/>
      <c r="D90" s="4"/>
      <c r="E90" s="3"/>
      <c r="F90" s="4"/>
      <c r="G90" s="5"/>
      <c r="H90" s="53"/>
      <c r="I90" s="53"/>
      <c r="J90" s="42">
        <f t="shared" si="1"/>
        <v>0</v>
      </c>
      <c r="K90" s="5"/>
      <c r="L90" s="51"/>
      <c r="M90" s="51"/>
      <c r="N90" s="51"/>
      <c r="O90" s="43" t="str">
        <f>IF(G90&lt;&gt;"",(VLOOKUP(G90,Data!$I$5:$J$22,2,FALSE)*J90),"")</f>
        <v/>
      </c>
      <c r="P90" s="44" t="str">
        <f>IF(G90&lt;&gt;"",IF(OR(Forms!G90=Data!$I$5,Forms!G90=Data!$I$8,Forms!G90=Data!$I$11,Forms!G90=Data!$I$14,Forms!G90=Data!$I$17,Forms!G90=Data!$I$20),0,Data!$O$5*COUNTIF(L90:N90,"Yes")),"")</f>
        <v/>
      </c>
      <c r="Q90" s="45" t="str">
        <f t="shared" si="2"/>
        <v/>
      </c>
      <c r="R90" s="2"/>
      <c r="S90" s="1"/>
      <c r="T90" s="1"/>
      <c r="U90" s="1"/>
      <c r="X90" s="1"/>
      <c r="Y90" s="1"/>
      <c r="Z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x14ac:dyDescent="0.2">
      <c r="A91" s="41">
        <v>79</v>
      </c>
      <c r="B91" s="3"/>
      <c r="C91" s="3"/>
      <c r="D91" s="4"/>
      <c r="E91" s="3"/>
      <c r="F91" s="4"/>
      <c r="G91" s="5"/>
      <c r="H91" s="53"/>
      <c r="I91" s="53"/>
      <c r="J91" s="42">
        <f t="shared" si="1"/>
        <v>0</v>
      </c>
      <c r="K91" s="5"/>
      <c r="L91" s="51"/>
      <c r="M91" s="51"/>
      <c r="N91" s="51"/>
      <c r="O91" s="43" t="str">
        <f>IF(G91&lt;&gt;"",(VLOOKUP(G91,Data!$I$5:$J$22,2,FALSE)*J91),"")</f>
        <v/>
      </c>
      <c r="P91" s="44" t="str">
        <f>IF(G91&lt;&gt;"",IF(OR(Forms!G91=Data!$I$5,Forms!G91=Data!$I$8,Forms!G91=Data!$I$11,Forms!G91=Data!$I$14,Forms!G91=Data!$I$17,Forms!G91=Data!$I$20),0,Data!$O$5*COUNTIF(L91:N91,"Yes")),"")</f>
        <v/>
      </c>
      <c r="Q91" s="45" t="str">
        <f t="shared" si="2"/>
        <v/>
      </c>
      <c r="R91" s="2"/>
      <c r="S91" s="1"/>
      <c r="T91" s="1"/>
      <c r="U91" s="1"/>
      <c r="X91" s="1"/>
      <c r="Y91" s="1"/>
      <c r="Z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13" thickBot="1" x14ac:dyDescent="0.25">
      <c r="A92" s="46">
        <v>80</v>
      </c>
      <c r="B92" s="6"/>
      <c r="C92" s="6"/>
      <c r="D92" s="7"/>
      <c r="E92" s="6"/>
      <c r="F92" s="7"/>
      <c r="G92" s="8"/>
      <c r="H92" s="54"/>
      <c r="I92" s="54"/>
      <c r="J92" s="47">
        <f t="shared" si="1"/>
        <v>0</v>
      </c>
      <c r="K92" s="8"/>
      <c r="L92" s="52"/>
      <c r="M92" s="52"/>
      <c r="N92" s="52"/>
      <c r="O92" s="48" t="str">
        <f>IF(G92&lt;&gt;"",(VLOOKUP(G92,Data!$I$5:$J$22,2,FALSE)*J92),"")</f>
        <v/>
      </c>
      <c r="P92" s="49" t="str">
        <f>IF(G92&lt;&gt;"",IF(OR(Forms!G92=Data!$I$5,Forms!G92=Data!$I$8,Forms!G92=Data!$I$11,Forms!G92=Data!$I$14,Forms!G92=Data!$I$17,Forms!G92=Data!$I$20),0,Data!$O$5*COUNTIF(L92:N92,"Yes")),"")</f>
        <v/>
      </c>
      <c r="Q92" s="50" t="str">
        <f t="shared" si="2"/>
        <v/>
      </c>
      <c r="R92" s="2"/>
      <c r="S92" s="1"/>
      <c r="T92" s="1"/>
      <c r="U92" s="1"/>
      <c r="X92" s="1"/>
      <c r="Y92" s="1"/>
      <c r="Z92" s="1"/>
      <c r="AB92" s="1"/>
      <c r="AC92" s="1"/>
      <c r="AD92" s="1"/>
      <c r="AE92" s="1"/>
      <c r="AF92" s="1"/>
      <c r="AG92" s="1"/>
      <c r="AH92" s="1"/>
      <c r="AI92" s="1"/>
      <c r="AJ92" s="1"/>
    </row>
  </sheetData>
  <sheetProtection algorithmName="SHA-512" hashValue="pSxoOGtnrddjA5BB+99qegZh2elr2x2CLQ44m4jh5ekuEoZP0DTdWYV1G6LkaQsadIuG2UQ8cRrr9hYRXkOpMQ==" saltValue="ulmZel2LIN67ASWQe7Fynw==" spinCount="100000" sheet="1" formatCells="0"/>
  <mergeCells count="15">
    <mergeCell ref="M3:N3"/>
    <mergeCell ref="G10:K10"/>
    <mergeCell ref="A10:F10"/>
    <mergeCell ref="L10:N10"/>
    <mergeCell ref="C3:E3"/>
    <mergeCell ref="J5:K5"/>
    <mergeCell ref="J3:K3"/>
    <mergeCell ref="G5:H5"/>
    <mergeCell ref="G3:H3"/>
    <mergeCell ref="L9:N9"/>
    <mergeCell ref="O10:Q10"/>
    <mergeCell ref="AJ4:AJ8"/>
    <mergeCell ref="B8:P8"/>
    <mergeCell ref="B7:P7"/>
    <mergeCell ref="C5:E5"/>
  </mergeCells>
  <conditionalFormatting sqref="J12:J92">
    <cfRule type="cellIs" dxfId="0" priority="1" operator="equal">
      <formula>1</formula>
    </cfRule>
  </conditionalFormatting>
  <pageMargins left="0.7" right="0.7" top="0.78740157499999996" bottom="0.78740157499999996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644C5D76-5107-4AEE-94C9-702A5E8A398B}">
          <x14:formula1>
            <xm:f>Data!$A$5:$A$7</xm:f>
          </x14:formula1>
          <xm:sqref>D12:D92</xm:sqref>
        </x14:dataValidation>
        <x14:dataValidation type="list" allowBlank="1" showInputMessage="1" showErrorMessage="1" xr:uid="{F0F916D4-19C5-4082-8F50-725E105F27E3}">
          <x14:formula1>
            <xm:f>Data!$B$5:$B$10</xm:f>
          </x14:formula1>
          <xm:sqref>E13:E92</xm:sqref>
        </x14:dataValidation>
        <x14:dataValidation type="list" allowBlank="1" showInputMessage="1" showErrorMessage="1" xr:uid="{19180FB4-3C24-456A-9545-3E4B1B54F6DC}">
          <x14:formula1>
            <xm:f>Data!$D$5:$D$23</xm:f>
          </x14:formula1>
          <xm:sqref>F12:F92</xm:sqref>
        </x14:dataValidation>
        <x14:dataValidation type="list" allowBlank="1" showInputMessage="1" showErrorMessage="1" xr:uid="{B593FB9E-57E5-49DA-8B96-8D250F0E63E2}">
          <x14:formula1>
            <xm:f>Data!$I$5:$I$22</xm:f>
          </x14:formula1>
          <xm:sqref>G12:G92</xm:sqref>
        </x14:dataValidation>
        <x14:dataValidation type="list" allowBlank="1" showInputMessage="1" showErrorMessage="1" xr:uid="{823D3CAA-B7C2-420B-ADF7-A438722EBC14}">
          <x14:formula1>
            <xm:f>Data!$B$5:$B$12</xm:f>
          </x14:formula1>
          <xm:sqref>E12</xm:sqref>
        </x14:dataValidation>
        <x14:dataValidation type="list" allowBlank="1" showInputMessage="1" showErrorMessage="1" xr:uid="{AFBB1E5D-77BE-40F3-BB3E-B5DC6988C4BD}">
          <x14:formula1>
            <xm:f>Data!$N$5:$N$6</xm:f>
          </x14:formula1>
          <xm:sqref>L12:N92</xm:sqref>
        </x14:dataValidation>
        <x14:dataValidation type="list" allowBlank="1" showInputMessage="1" showErrorMessage="1" xr:uid="{91962C2F-F646-43CE-A921-DB6A818BB35F}">
          <x14:formula1>
            <xm:f>Data!$L$5:$L$10</xm:f>
          </x14:formula1>
          <xm:sqref>H12:H92</xm:sqref>
        </x14:dataValidation>
        <x14:dataValidation type="list" allowBlank="1" showInputMessage="1" showErrorMessage="1" xr:uid="{E2E2110D-9728-406B-A18A-4EF13FBBA918}">
          <x14:formula1>
            <xm:f>Data!$M$5:$M$10</xm:f>
          </x14:formula1>
          <xm:sqref>I12</xm:sqref>
        </x14:dataValidation>
        <x14:dataValidation type="list" allowBlank="1" showInputMessage="1" showErrorMessage="1" xr:uid="{E934D1A2-6114-8C49-B7CC-236CD914B2CA}">
          <x14:formula1>
            <xm:f>Data!$M$5:$M$8</xm:f>
          </x14:formula1>
          <xm:sqref>I13:I92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72CC9-90F9-4826-AAFF-13D1D3AB3FAE}">
  <dimension ref="A1"/>
  <sheetViews>
    <sheetView workbookViewId="0">
      <selection activeCell="F28" sqref="F28"/>
    </sheetView>
  </sheetViews>
  <sheetFormatPr baseColWidth="10" defaultColWidth="11.5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1F498-DE29-4584-A5CB-A205B998AD4C}">
  <dimension ref="A3:U56"/>
  <sheetViews>
    <sheetView workbookViewId="0">
      <selection activeCell="A4" sqref="A4:U23"/>
    </sheetView>
  </sheetViews>
  <sheetFormatPr baseColWidth="10" defaultColWidth="11.5" defaultRowHeight="15" x14ac:dyDescent="0.2"/>
  <cols>
    <col min="1" max="1" width="3.5" bestFit="1" customWidth="1"/>
    <col min="2" max="2" width="13.5" bestFit="1" customWidth="1"/>
    <col min="3" max="3" width="2.6640625" bestFit="1" customWidth="1"/>
    <col min="4" max="4" width="9.1640625" bestFit="1" customWidth="1"/>
    <col min="5" max="5" width="11" customWidth="1"/>
    <col min="6" max="6" width="10.1640625" bestFit="1" customWidth="1"/>
    <col min="7" max="7" width="27.33203125" bestFit="1" customWidth="1"/>
    <col min="8" max="8" width="2.6640625" bestFit="1" customWidth="1"/>
    <col min="9" max="9" width="18.1640625" bestFit="1" customWidth="1"/>
    <col min="10" max="10" width="3.5" bestFit="1" customWidth="1"/>
    <col min="15" max="15" width="3" bestFit="1" customWidth="1"/>
    <col min="17" max="17" width="4" bestFit="1" customWidth="1"/>
    <col min="19" max="19" width="4" bestFit="1" customWidth="1"/>
    <col min="21" max="21" width="3" bestFit="1" customWidth="1"/>
  </cols>
  <sheetData>
    <row r="3" spans="1:21" ht="16" thickBot="1" x14ac:dyDescent="0.25"/>
    <row r="4" spans="1:21" x14ac:dyDescent="0.2">
      <c r="A4" s="56" t="s">
        <v>3</v>
      </c>
      <c r="B4" s="95" t="s">
        <v>4</v>
      </c>
      <c r="C4" s="95"/>
      <c r="D4" s="57" t="s">
        <v>31</v>
      </c>
      <c r="E4" s="57" t="s">
        <v>32</v>
      </c>
      <c r="F4" s="57" t="s">
        <v>33</v>
      </c>
      <c r="G4" s="95" t="s">
        <v>5</v>
      </c>
      <c r="H4" s="95"/>
      <c r="I4" s="95" t="s">
        <v>27</v>
      </c>
      <c r="J4" s="95"/>
      <c r="K4" s="57"/>
      <c r="L4" s="57" t="s">
        <v>7</v>
      </c>
      <c r="M4" s="57" t="s">
        <v>8</v>
      </c>
      <c r="N4" s="95" t="s">
        <v>47</v>
      </c>
      <c r="O4" s="95"/>
      <c r="P4" s="95"/>
      <c r="Q4" s="95"/>
      <c r="R4" s="95" t="s">
        <v>28</v>
      </c>
      <c r="S4" s="95"/>
      <c r="T4" s="95" t="s">
        <v>29</v>
      </c>
      <c r="U4" s="96"/>
    </row>
    <row r="5" spans="1:21" x14ac:dyDescent="0.2">
      <c r="A5" s="58" t="s">
        <v>12</v>
      </c>
      <c r="B5" s="59" t="s">
        <v>15</v>
      </c>
      <c r="C5" s="59">
        <v>0</v>
      </c>
      <c r="D5" s="60" t="s">
        <v>35</v>
      </c>
      <c r="E5" s="59" t="s">
        <v>46</v>
      </c>
      <c r="F5" s="61">
        <v>45719</v>
      </c>
      <c r="G5" s="59" t="s">
        <v>34</v>
      </c>
      <c r="H5" s="59">
        <v>0</v>
      </c>
      <c r="I5" s="59" t="s">
        <v>50</v>
      </c>
      <c r="J5" s="59">
        <v>280</v>
      </c>
      <c r="K5" s="59"/>
      <c r="L5" s="61">
        <v>45719</v>
      </c>
      <c r="M5" s="61">
        <v>45723</v>
      </c>
      <c r="N5" s="59" t="s">
        <v>49</v>
      </c>
      <c r="O5" s="62">
        <v>30</v>
      </c>
      <c r="P5" s="59"/>
      <c r="Q5" s="62"/>
      <c r="R5" s="59" t="s">
        <v>36</v>
      </c>
      <c r="S5" s="62">
        <v>100</v>
      </c>
      <c r="T5" s="59" t="s">
        <v>45</v>
      </c>
      <c r="U5" s="63">
        <v>50</v>
      </c>
    </row>
    <row r="6" spans="1:21" x14ac:dyDescent="0.2">
      <c r="A6" s="58" t="s">
        <v>13</v>
      </c>
      <c r="B6" s="59" t="s">
        <v>14</v>
      </c>
      <c r="C6" s="59">
        <v>0</v>
      </c>
      <c r="D6" s="60">
        <v>60</v>
      </c>
      <c r="E6" s="59" t="s">
        <v>24</v>
      </c>
      <c r="F6" s="61">
        <v>45720</v>
      </c>
      <c r="G6" s="59" t="s">
        <v>69</v>
      </c>
      <c r="H6" s="59">
        <v>0</v>
      </c>
      <c r="I6" s="59" t="s">
        <v>51</v>
      </c>
      <c r="J6" s="59">
        <v>250</v>
      </c>
      <c r="K6" s="59"/>
      <c r="L6" s="61">
        <v>45720</v>
      </c>
      <c r="M6" s="61">
        <v>45724</v>
      </c>
      <c r="N6" s="59" t="s">
        <v>0</v>
      </c>
      <c r="O6" s="62">
        <v>0</v>
      </c>
      <c r="P6" s="59"/>
      <c r="Q6" s="62"/>
      <c r="R6" s="59" t="s">
        <v>0</v>
      </c>
      <c r="S6" s="62">
        <v>0</v>
      </c>
      <c r="T6" s="59" t="s">
        <v>0</v>
      </c>
      <c r="U6" s="63">
        <v>0</v>
      </c>
    </row>
    <row r="7" spans="1:21" x14ac:dyDescent="0.2">
      <c r="A7" s="58" t="s">
        <v>41</v>
      </c>
      <c r="B7" s="59" t="s">
        <v>16</v>
      </c>
      <c r="C7" s="59">
        <v>0</v>
      </c>
      <c r="D7" s="60">
        <v>66</v>
      </c>
      <c r="E7" s="59" t="s">
        <v>25</v>
      </c>
      <c r="F7" s="61">
        <v>45721</v>
      </c>
      <c r="G7" s="59" t="s">
        <v>70</v>
      </c>
      <c r="H7" s="59">
        <v>0</v>
      </c>
      <c r="I7" s="59" t="s">
        <v>52</v>
      </c>
      <c r="J7" s="59">
        <v>220</v>
      </c>
      <c r="K7" s="59"/>
      <c r="L7" s="61">
        <v>45721</v>
      </c>
      <c r="M7" s="61">
        <v>45725</v>
      </c>
      <c r="N7" s="59"/>
      <c r="O7" s="59"/>
      <c r="P7" s="59"/>
      <c r="Q7" s="59"/>
      <c r="R7" s="62"/>
      <c r="S7" s="62"/>
      <c r="T7" s="62"/>
      <c r="U7" s="63"/>
    </row>
    <row r="8" spans="1:21" x14ac:dyDescent="0.2">
      <c r="A8" s="58"/>
      <c r="B8" s="59" t="s">
        <v>17</v>
      </c>
      <c r="C8" s="59">
        <v>0</v>
      </c>
      <c r="D8" s="60">
        <v>73</v>
      </c>
      <c r="E8" s="59"/>
      <c r="F8" s="61">
        <v>45722</v>
      </c>
      <c r="G8" s="59" t="s">
        <v>71</v>
      </c>
      <c r="H8" s="59">
        <v>0</v>
      </c>
      <c r="I8" s="59" t="s">
        <v>53</v>
      </c>
      <c r="J8" s="59">
        <v>230</v>
      </c>
      <c r="K8" s="59"/>
      <c r="L8" s="61">
        <v>45722</v>
      </c>
      <c r="M8" s="61">
        <v>45726</v>
      </c>
      <c r="N8" s="59"/>
      <c r="O8" s="59"/>
      <c r="P8" s="59"/>
      <c r="Q8" s="59"/>
      <c r="R8" s="62"/>
      <c r="S8" s="62"/>
      <c r="T8" s="62"/>
      <c r="U8" s="63"/>
    </row>
    <row r="9" spans="1:21" x14ac:dyDescent="0.2">
      <c r="A9" s="58"/>
      <c r="B9" s="59" t="s">
        <v>18</v>
      </c>
      <c r="C9" s="59">
        <v>0</v>
      </c>
      <c r="D9" s="60">
        <v>81</v>
      </c>
      <c r="E9" s="59"/>
      <c r="F9" s="61">
        <v>45723</v>
      </c>
      <c r="G9" s="59"/>
      <c r="H9" s="59">
        <v>0</v>
      </c>
      <c r="I9" s="59" t="s">
        <v>54</v>
      </c>
      <c r="J9" s="59">
        <v>200</v>
      </c>
      <c r="K9" s="59"/>
      <c r="L9" s="61">
        <v>45723</v>
      </c>
      <c r="M9" s="61"/>
      <c r="N9" s="59"/>
      <c r="O9" s="59"/>
      <c r="P9" s="59"/>
      <c r="Q9" s="59"/>
      <c r="R9" s="62"/>
      <c r="S9" s="62"/>
      <c r="T9" s="62"/>
      <c r="U9" s="63"/>
    </row>
    <row r="10" spans="1:21" x14ac:dyDescent="0.2">
      <c r="A10" s="58"/>
      <c r="B10" s="59" t="s">
        <v>19</v>
      </c>
      <c r="C10" s="59">
        <v>0</v>
      </c>
      <c r="D10" s="60">
        <v>90</v>
      </c>
      <c r="E10" s="59"/>
      <c r="F10" s="61">
        <v>45724</v>
      </c>
      <c r="G10" s="59"/>
      <c r="H10" s="59"/>
      <c r="I10" s="59" t="s">
        <v>55</v>
      </c>
      <c r="J10" s="59">
        <v>170</v>
      </c>
      <c r="K10" s="59"/>
      <c r="L10" s="61">
        <v>45724</v>
      </c>
      <c r="M10" s="61"/>
      <c r="N10" s="59"/>
      <c r="O10" s="59"/>
      <c r="P10" s="59"/>
      <c r="Q10" s="59"/>
      <c r="R10" s="62"/>
      <c r="S10" s="62"/>
      <c r="T10" s="62"/>
      <c r="U10" s="63"/>
    </row>
    <row r="11" spans="1:21" x14ac:dyDescent="0.2">
      <c r="A11" s="58"/>
      <c r="B11" s="59" t="s">
        <v>66</v>
      </c>
      <c r="C11" s="59">
        <v>0</v>
      </c>
      <c r="D11" s="60">
        <v>100</v>
      </c>
      <c r="E11" s="59"/>
      <c r="F11" s="61"/>
      <c r="G11" s="59"/>
      <c r="H11" s="59"/>
      <c r="I11" s="59" t="s">
        <v>75</v>
      </c>
      <c r="J11" s="59">
        <v>240</v>
      </c>
      <c r="K11" s="59"/>
      <c r="L11" s="61"/>
      <c r="M11" s="61"/>
      <c r="N11" s="59"/>
      <c r="O11" s="59"/>
      <c r="P11" s="59"/>
      <c r="Q11" s="59"/>
      <c r="R11" s="62"/>
      <c r="S11" s="62"/>
      <c r="T11" s="62"/>
      <c r="U11" s="63"/>
    </row>
    <row r="12" spans="1:21" x14ac:dyDescent="0.2">
      <c r="A12" s="58"/>
      <c r="B12" s="59"/>
      <c r="C12" s="59"/>
      <c r="D12" s="60" t="s">
        <v>22</v>
      </c>
      <c r="E12" s="59"/>
      <c r="F12" s="61">
        <v>45725</v>
      </c>
      <c r="G12" s="59"/>
      <c r="H12" s="59"/>
      <c r="I12" s="59" t="s">
        <v>56</v>
      </c>
      <c r="J12" s="59">
        <v>210</v>
      </c>
      <c r="K12" s="59"/>
      <c r="L12" s="59"/>
      <c r="M12" s="59"/>
      <c r="N12" s="59"/>
      <c r="O12" s="59"/>
      <c r="P12" s="59"/>
      <c r="Q12" s="59"/>
      <c r="R12" s="62"/>
      <c r="S12" s="62"/>
      <c r="T12" s="62"/>
      <c r="U12" s="63"/>
    </row>
    <row r="13" spans="1:21" x14ac:dyDescent="0.2">
      <c r="A13" s="58"/>
      <c r="B13" s="59"/>
      <c r="C13" s="59"/>
      <c r="D13" s="60">
        <v>48</v>
      </c>
      <c r="E13" s="59"/>
      <c r="F13" s="61">
        <v>45726</v>
      </c>
      <c r="G13" s="59"/>
      <c r="H13" s="59"/>
      <c r="I13" s="59" t="s">
        <v>57</v>
      </c>
      <c r="J13" s="59">
        <v>180</v>
      </c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3"/>
    </row>
    <row r="14" spans="1:21" x14ac:dyDescent="0.2">
      <c r="A14" s="58"/>
      <c r="B14" s="59"/>
      <c r="C14" s="59"/>
      <c r="D14" s="60">
        <v>52</v>
      </c>
      <c r="E14" s="59"/>
      <c r="F14" s="61"/>
      <c r="G14" s="59"/>
      <c r="H14" s="59"/>
      <c r="I14" s="59" t="s">
        <v>74</v>
      </c>
      <c r="J14" s="59">
        <v>205</v>
      </c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3"/>
    </row>
    <row r="15" spans="1:21" x14ac:dyDescent="0.2">
      <c r="A15" s="58"/>
      <c r="B15" s="59"/>
      <c r="C15" s="59"/>
      <c r="D15" s="60">
        <v>57</v>
      </c>
      <c r="E15" s="59"/>
      <c r="F15" s="61"/>
      <c r="G15" s="59"/>
      <c r="H15" s="59"/>
      <c r="I15" s="59" t="s">
        <v>58</v>
      </c>
      <c r="J15" s="59">
        <v>175</v>
      </c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3"/>
    </row>
    <row r="16" spans="1:21" x14ac:dyDescent="0.2">
      <c r="A16" s="58"/>
      <c r="B16" s="59"/>
      <c r="C16" s="59"/>
      <c r="D16" s="60">
        <v>63</v>
      </c>
      <c r="E16" s="59"/>
      <c r="F16" s="59"/>
      <c r="G16" s="59"/>
      <c r="H16" s="59"/>
      <c r="I16" s="59" t="s">
        <v>59</v>
      </c>
      <c r="J16" s="59">
        <v>145</v>
      </c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3"/>
    </row>
    <row r="17" spans="1:21" x14ac:dyDescent="0.2">
      <c r="A17" s="58"/>
      <c r="B17" s="59"/>
      <c r="C17" s="59"/>
      <c r="D17" s="60">
        <v>70</v>
      </c>
      <c r="E17" s="59"/>
      <c r="F17" s="59"/>
      <c r="G17" s="59"/>
      <c r="H17" s="59"/>
      <c r="I17" s="59" t="s">
        <v>73</v>
      </c>
      <c r="J17" s="59">
        <v>210</v>
      </c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3"/>
    </row>
    <row r="18" spans="1:21" x14ac:dyDescent="0.2">
      <c r="A18" s="58"/>
      <c r="B18" s="59"/>
      <c r="C18" s="59"/>
      <c r="D18" s="60">
        <v>78</v>
      </c>
      <c r="E18" s="59"/>
      <c r="F18" s="59"/>
      <c r="G18" s="59"/>
      <c r="H18" s="59"/>
      <c r="I18" s="59" t="s">
        <v>60</v>
      </c>
      <c r="J18" s="59">
        <v>180</v>
      </c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3"/>
    </row>
    <row r="19" spans="1:21" x14ac:dyDescent="0.2">
      <c r="A19" s="58"/>
      <c r="B19" s="59"/>
      <c r="C19" s="59"/>
      <c r="D19" s="60" t="s">
        <v>23</v>
      </c>
      <c r="E19" s="59"/>
      <c r="F19" s="59"/>
      <c r="G19" s="59"/>
      <c r="H19" s="59"/>
      <c r="I19" s="59" t="s">
        <v>61</v>
      </c>
      <c r="J19" s="59">
        <v>150</v>
      </c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3"/>
    </row>
    <row r="20" spans="1:21" x14ac:dyDescent="0.2">
      <c r="A20" s="58"/>
      <c r="B20" s="59"/>
      <c r="C20" s="59"/>
      <c r="D20" s="60"/>
      <c r="E20" s="59"/>
      <c r="F20" s="59"/>
      <c r="G20" s="59"/>
      <c r="H20" s="59"/>
      <c r="I20" s="59" t="s">
        <v>72</v>
      </c>
      <c r="J20" s="59">
        <v>166</v>
      </c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3"/>
    </row>
    <row r="21" spans="1:21" x14ac:dyDescent="0.2">
      <c r="A21" s="58"/>
      <c r="B21" s="59"/>
      <c r="C21" s="59"/>
      <c r="D21" s="60"/>
      <c r="E21" s="59"/>
      <c r="F21" s="59"/>
      <c r="G21" s="59"/>
      <c r="H21" s="59"/>
      <c r="I21" s="59" t="s">
        <v>62</v>
      </c>
      <c r="J21" s="59">
        <v>136</v>
      </c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3"/>
    </row>
    <row r="22" spans="1:21" x14ac:dyDescent="0.2">
      <c r="A22" s="58"/>
      <c r="B22" s="59"/>
      <c r="C22" s="59"/>
      <c r="D22" s="60"/>
      <c r="E22" s="59"/>
      <c r="F22" s="59"/>
      <c r="G22" s="59"/>
      <c r="H22" s="59"/>
      <c r="I22" s="59" t="s">
        <v>63</v>
      </c>
      <c r="J22" s="59">
        <v>106</v>
      </c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3"/>
    </row>
    <row r="23" spans="1:21" ht="16" thickBot="1" x14ac:dyDescent="0.25">
      <c r="A23" s="64"/>
      <c r="B23" s="65"/>
      <c r="C23" s="65"/>
      <c r="D23" s="66"/>
      <c r="E23" s="65"/>
      <c r="F23" s="65"/>
      <c r="G23" s="65"/>
      <c r="H23" s="65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8"/>
    </row>
    <row r="24" spans="1:21" x14ac:dyDescent="0.2">
      <c r="A24" s="1"/>
      <c r="B24" s="1"/>
      <c r="C24" s="1"/>
      <c r="D24" s="1"/>
      <c r="E24" s="1"/>
      <c r="F24" s="1"/>
      <c r="G24" s="1"/>
      <c r="H24" s="1"/>
    </row>
    <row r="29" spans="1:21" x14ac:dyDescent="0.2">
      <c r="N29" s="1"/>
      <c r="P29" s="1"/>
    </row>
    <row r="30" spans="1:21" x14ac:dyDescent="0.2">
      <c r="N30" s="1"/>
      <c r="P30" s="1"/>
    </row>
    <row r="31" spans="1:21" x14ac:dyDescent="0.2">
      <c r="N31" s="1"/>
      <c r="P31" s="1"/>
    </row>
    <row r="32" spans="1:21" x14ac:dyDescent="0.2">
      <c r="N32" s="1"/>
      <c r="P32" s="1"/>
    </row>
    <row r="33" spans="14:16" x14ac:dyDescent="0.2">
      <c r="N33" s="1"/>
      <c r="P33" s="1"/>
    </row>
    <row r="34" spans="14:16" x14ac:dyDescent="0.2">
      <c r="N34" s="1"/>
      <c r="P34" s="1"/>
    </row>
    <row r="35" spans="14:16" x14ac:dyDescent="0.2">
      <c r="N35" s="1"/>
      <c r="P35" s="1"/>
    </row>
    <row r="36" spans="14:16" x14ac:dyDescent="0.2">
      <c r="N36" s="1"/>
      <c r="P36" s="1"/>
    </row>
    <row r="37" spans="14:16" x14ac:dyDescent="0.2">
      <c r="N37" s="1"/>
      <c r="P37" s="1"/>
    </row>
    <row r="38" spans="14:16" x14ac:dyDescent="0.2">
      <c r="N38" s="1"/>
      <c r="P38" s="1"/>
    </row>
    <row r="39" spans="14:16" x14ac:dyDescent="0.2">
      <c r="N39" s="1"/>
      <c r="P39" s="1"/>
    </row>
    <row r="40" spans="14:16" x14ac:dyDescent="0.2">
      <c r="N40" s="1"/>
      <c r="P40" s="1"/>
    </row>
    <row r="41" spans="14:16" x14ac:dyDescent="0.2">
      <c r="N41" s="1"/>
      <c r="P41" s="1"/>
    </row>
    <row r="42" spans="14:16" x14ac:dyDescent="0.2">
      <c r="N42" s="1"/>
      <c r="P42" s="1"/>
    </row>
    <row r="43" spans="14:16" x14ac:dyDescent="0.2">
      <c r="N43" s="1"/>
      <c r="P43" s="1"/>
    </row>
    <row r="44" spans="14:16" x14ac:dyDescent="0.2">
      <c r="N44" s="1"/>
      <c r="P44" s="1"/>
    </row>
    <row r="45" spans="14:16" x14ac:dyDescent="0.2">
      <c r="N45" s="1"/>
      <c r="P45" s="1"/>
    </row>
    <row r="46" spans="14:16" x14ac:dyDescent="0.2">
      <c r="N46" s="1"/>
      <c r="P46" s="1"/>
    </row>
    <row r="47" spans="14:16" x14ac:dyDescent="0.2">
      <c r="N47" s="1"/>
    </row>
    <row r="48" spans="14:16" x14ac:dyDescent="0.2">
      <c r="N48" s="1"/>
    </row>
    <row r="49" spans="14:16" x14ac:dyDescent="0.2">
      <c r="N49" s="1"/>
    </row>
    <row r="50" spans="14:16" x14ac:dyDescent="0.2">
      <c r="N50" s="1"/>
    </row>
    <row r="51" spans="14:16" x14ac:dyDescent="0.2">
      <c r="N51" s="1"/>
    </row>
    <row r="52" spans="14:16" x14ac:dyDescent="0.2">
      <c r="N52" s="1"/>
    </row>
    <row r="53" spans="14:16" x14ac:dyDescent="0.2">
      <c r="N53" s="1"/>
    </row>
    <row r="54" spans="14:16" x14ac:dyDescent="0.2">
      <c r="N54" s="1"/>
    </row>
    <row r="55" spans="14:16" x14ac:dyDescent="0.2">
      <c r="N55" s="1"/>
    </row>
    <row r="56" spans="14:16" x14ac:dyDescent="0.2">
      <c r="N56" s="1"/>
      <c r="P56" s="1"/>
    </row>
  </sheetData>
  <sheetProtection algorithmName="SHA-512" hashValue="TSXgs+6o7+iG3hasNJ9EApg3/oxTP8l218SNlcSaEXAh3r4nznFjk6UlrrXCFT2HK8/PuZXOrS9vEyeP7Y/MiA==" saltValue="xOjjt99fUip+4xvJZLQQ4Q==" spinCount="100000" sheet="1" objects="1" scenarios="1"/>
  <mergeCells count="7">
    <mergeCell ref="T4:U4"/>
    <mergeCell ref="B4:C4"/>
    <mergeCell ref="G4:H4"/>
    <mergeCell ref="N4:O4"/>
    <mergeCell ref="P4:Q4"/>
    <mergeCell ref="R4:S4"/>
    <mergeCell ref="I4:J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Forms</vt:lpstr>
      <vt:lpstr>Tabelle1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2022-04-25T11:27:06Z</dcterms:created>
  <dcterms:modified xsi:type="dcterms:W3CDTF">2025-01-28T08:48:28Z</dcterms:modified>
</cp:coreProperties>
</file>