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osnalijek-my.sharepoint.com/personal/jasmina_bosnalijek_ba/Documents/Documents/"/>
    </mc:Choice>
  </mc:AlternateContent>
  <xr:revisionPtr revIDLastSave="6" documentId="8_{8DF2CCA2-02A3-4B60-9AF1-7E502AE0336D}" xr6:coauthVersionLast="47" xr6:coauthVersionMax="47" xr10:uidLastSave="{080BD070-42F8-432B-878C-6A90FA1CE627}"/>
  <bookViews>
    <workbookView xWindow="-108" yWindow="-108" windowWidth="23256" windowHeight="14016" xr2:uid="{42CFE5E3-AC72-45AA-9AFB-F8E54964D4EF}"/>
  </bookViews>
  <sheets>
    <sheet name="Sheet1" sheetId="1" r:id="rId1"/>
  </sheets>
  <definedNames>
    <definedName name="_xlnm.Print_Area" localSheetId="0">Sheet1!$B:$L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46" i="1" l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W46" i="1"/>
  <c r="X46" i="1" s="1"/>
  <c r="V46" i="1"/>
  <c r="U46" i="1"/>
  <c r="W45" i="1"/>
  <c r="V45" i="1"/>
  <c r="U45" i="1"/>
  <c r="X45" i="1" s="1"/>
  <c r="W44" i="1"/>
  <c r="V44" i="1"/>
  <c r="U44" i="1"/>
  <c r="X44" i="1" s="1"/>
  <c r="W43" i="1"/>
  <c r="V43" i="1"/>
  <c r="U43" i="1"/>
  <c r="X43" i="1" s="1"/>
  <c r="W42" i="1"/>
  <c r="X42" i="1" s="1"/>
  <c r="V42" i="1"/>
  <c r="U42" i="1"/>
  <c r="W41" i="1"/>
  <c r="V41" i="1"/>
  <c r="U41" i="1"/>
  <c r="X41" i="1" s="1"/>
  <c r="W40" i="1"/>
  <c r="V40" i="1"/>
  <c r="U40" i="1"/>
  <c r="X40" i="1" s="1"/>
  <c r="W39" i="1"/>
  <c r="V39" i="1"/>
  <c r="U39" i="1"/>
  <c r="X39" i="1" s="1"/>
  <c r="W38" i="1"/>
  <c r="X38" i="1" s="1"/>
  <c r="V38" i="1"/>
  <c r="U38" i="1"/>
  <c r="W37" i="1"/>
  <c r="V37" i="1"/>
  <c r="U37" i="1"/>
  <c r="X37" i="1" s="1"/>
  <c r="W36" i="1"/>
  <c r="V36" i="1"/>
  <c r="U36" i="1"/>
  <c r="X36" i="1" s="1"/>
  <c r="W35" i="1"/>
  <c r="V35" i="1"/>
  <c r="U35" i="1"/>
  <c r="X35" i="1" s="1"/>
  <c r="W34" i="1"/>
  <c r="X34" i="1" s="1"/>
  <c r="V34" i="1"/>
  <c r="U34" i="1"/>
  <c r="W33" i="1"/>
  <c r="V33" i="1"/>
  <c r="U33" i="1"/>
  <c r="X33" i="1" s="1"/>
  <c r="W32" i="1"/>
  <c r="V32" i="1"/>
  <c r="U32" i="1"/>
  <c r="X32" i="1" s="1"/>
  <c r="W31" i="1"/>
  <c r="V31" i="1"/>
  <c r="U31" i="1"/>
  <c r="X31" i="1" s="1"/>
  <c r="W30" i="1"/>
  <c r="X30" i="1" s="1"/>
  <c r="V30" i="1"/>
  <c r="U30" i="1"/>
  <c r="W29" i="1"/>
  <c r="V29" i="1"/>
  <c r="U29" i="1"/>
  <c r="X29" i="1" s="1"/>
  <c r="W28" i="1"/>
  <c r="V28" i="1"/>
  <c r="U28" i="1"/>
  <c r="X28" i="1" s="1"/>
  <c r="W27" i="1"/>
  <c r="V27" i="1"/>
  <c r="U27" i="1"/>
  <c r="X27" i="1" s="1"/>
  <c r="W26" i="1"/>
  <c r="X26" i="1" s="1"/>
  <c r="V26" i="1"/>
  <c r="U26" i="1"/>
  <c r="W25" i="1"/>
  <c r="V25" i="1"/>
  <c r="U25" i="1"/>
  <c r="X25" i="1" s="1"/>
  <c r="W24" i="1"/>
  <c r="V24" i="1"/>
  <c r="U24" i="1"/>
  <c r="X24" i="1" s="1"/>
  <c r="W23" i="1"/>
  <c r="V23" i="1"/>
  <c r="U23" i="1"/>
  <c r="X23" i="1" s="1"/>
  <c r="W22" i="1"/>
  <c r="X22" i="1" s="1"/>
  <c r="V22" i="1"/>
  <c r="U22" i="1"/>
  <c r="W21" i="1"/>
  <c r="V21" i="1"/>
  <c r="U21" i="1"/>
  <c r="X21" i="1" s="1"/>
  <c r="V20" i="1"/>
  <c r="W20" i="1"/>
  <c r="U20" i="1"/>
  <c r="T46" i="1"/>
  <c r="T45" i="1"/>
  <c r="T44" i="1"/>
  <c r="T43" i="1"/>
  <c r="T42" i="1"/>
  <c r="J42" i="1" s="1"/>
  <c r="T41" i="1"/>
  <c r="J41" i="1" s="1"/>
  <c r="T40" i="1"/>
  <c r="J40" i="1" s="1"/>
  <c r="T39" i="1"/>
  <c r="J39" i="1" s="1"/>
  <c r="T38" i="1"/>
  <c r="T37" i="1"/>
  <c r="J37" i="1" s="1"/>
  <c r="T36" i="1"/>
  <c r="J36" i="1" s="1"/>
  <c r="T35" i="1"/>
  <c r="J35" i="1" s="1"/>
  <c r="T34" i="1"/>
  <c r="J34" i="1" s="1"/>
  <c r="T33" i="1"/>
  <c r="T32" i="1"/>
  <c r="J32" i="1" s="1"/>
  <c r="T31" i="1"/>
  <c r="T30" i="1"/>
  <c r="T29" i="1"/>
  <c r="T28" i="1"/>
  <c r="T27" i="1"/>
  <c r="T26" i="1"/>
  <c r="J26" i="1" s="1"/>
  <c r="T25" i="1"/>
  <c r="J25" i="1" s="1"/>
  <c r="T24" i="1"/>
  <c r="J24" i="1" s="1"/>
  <c r="T23" i="1"/>
  <c r="J23" i="1" s="1"/>
  <c r="T22" i="1"/>
  <c r="T21" i="1"/>
  <c r="J21" i="1" s="1"/>
  <c r="T20" i="1"/>
  <c r="J20" i="1" s="1"/>
  <c r="J46" i="1"/>
  <c r="J45" i="1"/>
  <c r="J44" i="1"/>
  <c r="J43" i="1"/>
  <c r="J38" i="1"/>
  <c r="J33" i="1"/>
  <c r="J31" i="1"/>
  <c r="J30" i="1"/>
  <c r="J29" i="1"/>
  <c r="J28" i="1"/>
  <c r="J27" i="1"/>
  <c r="K50" i="1"/>
  <c r="K49" i="1"/>
  <c r="K48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J22" i="1"/>
  <c r="M20" i="1"/>
  <c r="X20" i="1" l="1"/>
  <c r="I20" i="1" s="1"/>
  <c r="S24" i="1"/>
  <c r="K24" i="1" s="1"/>
  <c r="S23" i="1"/>
  <c r="K23" i="1" s="1"/>
  <c r="S44" i="1"/>
  <c r="K44" i="1" s="1"/>
  <c r="S35" i="1"/>
  <c r="K35" i="1" s="1"/>
  <c r="S28" i="1"/>
  <c r="K28" i="1" s="1"/>
  <c r="S25" i="1"/>
  <c r="K25" i="1" s="1"/>
  <c r="S46" i="1"/>
  <c r="K46" i="1" s="1"/>
  <c r="S41" i="1"/>
  <c r="K41" i="1" s="1"/>
  <c r="S38" i="1"/>
  <c r="K38" i="1" s="1"/>
  <c r="S43" i="1"/>
  <c r="K43" i="1" s="1"/>
  <c r="S30" i="1"/>
  <c r="K30" i="1" s="1"/>
  <c r="S42" i="1"/>
  <c r="K42" i="1" s="1"/>
  <c r="S36" i="1"/>
  <c r="K36" i="1" s="1"/>
  <c r="S32" i="1"/>
  <c r="K32" i="1" s="1"/>
  <c r="S40" i="1"/>
  <c r="K40" i="1" s="1"/>
  <c r="S27" i="1"/>
  <c r="K27" i="1" s="1"/>
  <c r="S31" i="1"/>
  <c r="K31" i="1" s="1"/>
  <c r="S39" i="1"/>
  <c r="K39" i="1" s="1"/>
  <c r="S22" i="1"/>
  <c r="K22" i="1" s="1"/>
  <c r="S26" i="1"/>
  <c r="K26" i="1" s="1"/>
  <c r="S34" i="1"/>
  <c r="K34" i="1" s="1"/>
  <c r="S21" i="1"/>
  <c r="K21" i="1" s="1"/>
  <c r="S37" i="1"/>
  <c r="K37" i="1" s="1"/>
  <c r="S33" i="1"/>
  <c r="K33" i="1" s="1"/>
  <c r="S29" i="1"/>
  <c r="K29" i="1" s="1"/>
  <c r="S45" i="1"/>
  <c r="K45" i="1" s="1"/>
  <c r="S20" i="1"/>
  <c r="K20" i="1" s="1"/>
  <c r="L20" i="1" s="1"/>
  <c r="L47" i="1" l="1"/>
  <c r="K51" i="1" s="1"/>
</calcChain>
</file>

<file path=xl/sharedStrings.xml><?xml version="1.0" encoding="utf-8"?>
<sst xmlns="http://schemas.openxmlformats.org/spreadsheetml/2006/main" count="58" uniqueCount="54">
  <si>
    <t>TRAVEL &amp; ACCOMODATION FORM</t>
  </si>
  <si>
    <t xml:space="preserve"> FEDERATION</t>
  </si>
  <si>
    <t>BOSNIA AND HEREZGOVINA</t>
  </si>
  <si>
    <t>Hotel</t>
  </si>
  <si>
    <t>Single room</t>
  </si>
  <si>
    <t>Double room</t>
  </si>
  <si>
    <t>Hotels</t>
  </si>
  <si>
    <t>ACCOMMODATION</t>
  </si>
  <si>
    <t>Room</t>
  </si>
  <si>
    <t>Function</t>
  </si>
  <si>
    <t>Name, Last name</t>
  </si>
  <si>
    <t>Arrival</t>
  </si>
  <si>
    <t>Departure</t>
  </si>
  <si>
    <t>Nights</t>
  </si>
  <si>
    <t>PP/night</t>
  </si>
  <si>
    <t>TOTAL €</t>
  </si>
  <si>
    <t>Single</t>
  </si>
  <si>
    <t>Double</t>
  </si>
  <si>
    <t>ACCOMMODATION TOTAL</t>
  </si>
  <si>
    <t>TOTAL</t>
  </si>
  <si>
    <t>PROFORMA INVOICE WILL BE SENT TO YOU UPON RECEIVAL OF FILLED FORM</t>
  </si>
  <si>
    <t>Address</t>
  </si>
  <si>
    <t>Bank:</t>
  </si>
  <si>
    <t>City</t>
  </si>
  <si>
    <t>Country</t>
  </si>
  <si>
    <t>VAT</t>
  </si>
  <si>
    <t xml:space="preserve"> IBAN :</t>
  </si>
  <si>
    <t>SWIFT:</t>
  </si>
  <si>
    <t>HILLS</t>
  </si>
  <si>
    <t>Triple room</t>
  </si>
  <si>
    <t>Triple</t>
  </si>
  <si>
    <t>Price per person per  nights FB</t>
  </si>
  <si>
    <t>Please send before, 23rd July 2022, to worldjudosarajevo2022@gmail.com</t>
  </si>
  <si>
    <t xml:space="preserve">Udruzenje Zenski Dzudo klub Sarajevo </t>
  </si>
  <si>
    <t>Mis Irbina 8</t>
  </si>
  <si>
    <t xml:space="preserve">71000 Sarajevo	</t>
  </si>
  <si>
    <t xml:space="preserve">Bosnia and Herzegovina	</t>
  </si>
  <si>
    <t>Zmaja od Bosne bb,</t>
  </si>
  <si>
    <t xml:space="preserve">Raiffeisen Bank dd </t>
  </si>
  <si>
    <t>71000 Sarajevo, Bosnia and Herzegovina</t>
  </si>
  <si>
    <t>BA391610000105380035</t>
  </si>
  <si>
    <t xml:space="preserve">RZBABA2S	</t>
  </si>
  <si>
    <t>Accomodation emergency contact:Ms. Arijana Jaha   +38761929188</t>
  </si>
  <si>
    <r>
      <rPr>
        <sz val="14"/>
        <rFont val="Calibri"/>
        <family val="2"/>
        <charset val="238"/>
      </rPr>
      <t xml:space="preserve">Email: </t>
    </r>
    <r>
      <rPr>
        <sz val="14"/>
        <color indexed="12"/>
        <rFont val="Calibri"/>
        <family val="2"/>
        <charset val="238"/>
      </rPr>
      <t>worldjudosarajevo2022@gmail.com</t>
    </r>
  </si>
  <si>
    <t>HOLLYWOOD</t>
  </si>
  <si>
    <t>Price per person per nights FB</t>
  </si>
  <si>
    <t>HILLS 5*</t>
  </si>
  <si>
    <t xml:space="preserve">Exit Antigen tests 25 € Per person </t>
  </si>
  <si>
    <r>
      <t xml:space="preserve">Exit PCR tests </t>
    </r>
    <r>
      <rPr>
        <sz val="14"/>
        <rFont val="Calibri"/>
        <family val="2"/>
        <scheme val="minor"/>
      </rPr>
      <t xml:space="preserve"> 100 € Per person  </t>
    </r>
  </si>
  <si>
    <t xml:space="preserve">Hotel Deposit 100 € Per Federation </t>
  </si>
  <si>
    <t>HOLLYWOOD 4*</t>
  </si>
  <si>
    <t>4201839000006</t>
  </si>
  <si>
    <t>Cadets World Judo Championships Sarajevo 2022</t>
  </si>
  <si>
    <t>Person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</si>
</sst>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[$€-1];[Red]\-#,##0\ [$€-1]"/>
    <numFmt numFmtId="165" formatCode="#,##0.00\ [$€-1]"/>
    <numFmt numFmtId="166" formatCode="#,##0\ [$€-1]"/>
  </numFmts>
  <fonts count="21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4"/>
      <color rgb="FF0000FF"/>
      <name val="Calibri"/>
      <family val="2"/>
      <charset val="238"/>
    </font>
    <font>
      <sz val="14"/>
      <name val="Calibri"/>
      <family val="2"/>
      <charset val="238"/>
    </font>
    <font>
      <sz val="14"/>
      <color indexed="12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26"/>
      <name val="Calibri"/>
      <family val="2"/>
      <charset val="238"/>
    </font>
    <font>
      <sz val="2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22"/>
      <color indexed="8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0"/>
      <name val="Calibri"/>
      <family val="2"/>
      <scheme val="minor"/>
    </font>
    <font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166" fontId="11" fillId="3" borderId="7" xfId="0" applyNumberFormat="1" applyFont="1" applyFill="1" applyBorder="1" applyAlignment="1" applyProtection="1">
      <alignment horizontal="center" vertical="center"/>
    </xf>
    <xf numFmtId="166" fontId="11" fillId="3" borderId="8" xfId="0" applyNumberFormat="1" applyFont="1" applyFill="1" applyBorder="1" applyAlignment="1" applyProtection="1">
      <alignment horizontal="center" vertical="center"/>
    </xf>
    <xf numFmtId="1" fontId="11" fillId="3" borderId="7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0" fontId="1" fillId="2" borderId="0" xfId="0" applyFont="1" applyFill="1" applyAlignment="1" applyProtection="1">
      <alignment vertical="center"/>
      <protection locked="0"/>
    </xf>
    <xf numFmtId="0" fontId="0" fillId="0" borderId="0" xfId="0" applyProtection="1"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" vertical="center"/>
      <protection locked="0"/>
    </xf>
    <xf numFmtId="0" fontId="8" fillId="2" borderId="9" xfId="0" applyFont="1" applyFill="1" applyBorder="1" applyAlignment="1" applyProtection="1">
      <alignment horizontal="center" vertical="center"/>
      <protection locked="0"/>
    </xf>
    <xf numFmtId="0" fontId="9" fillId="2" borderId="10" xfId="0" applyFont="1" applyFill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 applyProtection="1">
      <alignment horizontal="center" vertical="center"/>
      <protection locked="0"/>
    </xf>
    <xf numFmtId="0" fontId="11" fillId="2" borderId="1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11" fillId="2" borderId="18" xfId="0" applyFont="1" applyFill="1" applyBorder="1" applyAlignment="1" applyProtection="1">
      <alignment horizontal="center" vertical="center" wrapText="1"/>
      <protection locked="0"/>
    </xf>
    <xf numFmtId="0" fontId="11" fillId="2" borderId="6" xfId="0" applyFont="1" applyFill="1" applyBorder="1" applyAlignment="1" applyProtection="1">
      <alignment horizontal="center" vertical="center"/>
      <protection locked="0"/>
    </xf>
    <xf numFmtId="0" fontId="1" fillId="2" borderId="27" xfId="0" applyFont="1" applyFill="1" applyBorder="1" applyAlignment="1" applyProtection="1">
      <alignment horizontal="center" vertical="center"/>
      <protection locked="0"/>
    </xf>
    <xf numFmtId="0" fontId="1" fillId="2" borderId="27" xfId="0" applyFont="1" applyFill="1" applyBorder="1" applyAlignment="1" applyProtection="1">
      <alignment horizontal="center" vertical="center"/>
      <protection locked="0"/>
    </xf>
    <xf numFmtId="14" fontId="1" fillId="2" borderId="7" xfId="0" applyNumberFormat="1" applyFont="1" applyFill="1" applyBorder="1" applyAlignment="1" applyProtection="1">
      <alignment horizontal="center" vertical="center"/>
      <protection locked="0"/>
    </xf>
    <xf numFmtId="14" fontId="11" fillId="2" borderId="7" xfId="0" applyNumberFormat="1" applyFont="1" applyFill="1" applyBorder="1" applyAlignment="1" applyProtection="1">
      <alignment horizontal="center" vertical="center"/>
      <protection locked="0"/>
    </xf>
    <xf numFmtId="1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1" fillId="2" borderId="9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17" fillId="2" borderId="50" xfId="0" applyFont="1" applyFill="1" applyBorder="1" applyAlignment="1" applyProtection="1">
      <alignment vertical="center"/>
      <protection locked="0"/>
    </xf>
    <xf numFmtId="0" fontId="17" fillId="2" borderId="36" xfId="0" applyFont="1" applyFill="1" applyBorder="1" applyAlignment="1" applyProtection="1">
      <alignment vertical="center"/>
      <protection locked="0"/>
    </xf>
    <xf numFmtId="0" fontId="17" fillId="2" borderId="27" xfId="0" applyFont="1" applyFill="1" applyBorder="1" applyAlignment="1" applyProtection="1">
      <alignment horizontal="left" vertical="center"/>
      <protection locked="0"/>
    </xf>
    <xf numFmtId="0" fontId="0" fillId="2" borderId="27" xfId="0" applyFill="1" applyBorder="1" applyAlignment="1" applyProtection="1">
      <alignment vertical="center"/>
      <protection locked="0"/>
    </xf>
    <xf numFmtId="0" fontId="0" fillId="2" borderId="53" xfId="0" applyFill="1" applyBorder="1" applyAlignment="1" applyProtection="1">
      <alignment vertical="center"/>
      <protection locked="0"/>
    </xf>
    <xf numFmtId="0" fontId="17" fillId="2" borderId="52" xfId="0" applyFont="1" applyFill="1" applyBorder="1" applyAlignment="1" applyProtection="1">
      <alignment vertical="center"/>
      <protection locked="0"/>
    </xf>
    <xf numFmtId="0" fontId="17" fillId="2" borderId="54" xfId="0" applyFont="1" applyFill="1" applyBorder="1" applyAlignment="1" applyProtection="1">
      <alignment vertical="center"/>
      <protection locked="0"/>
    </xf>
    <xf numFmtId="0" fontId="17" fillId="2" borderId="44" xfId="0" applyFont="1" applyFill="1" applyBorder="1" applyAlignment="1" applyProtection="1">
      <alignment vertical="center"/>
      <protection locked="0"/>
    </xf>
    <xf numFmtId="0" fontId="17" fillId="2" borderId="54" xfId="0" applyFont="1" applyFill="1" applyBorder="1" applyAlignment="1" applyProtection="1">
      <alignment horizontal="left" vertical="center"/>
      <protection locked="0"/>
    </xf>
    <xf numFmtId="0" fontId="1" fillId="2" borderId="56" xfId="0" applyFont="1" applyFill="1" applyBorder="1" applyAlignment="1" applyProtection="1">
      <alignment vertical="center"/>
      <protection locked="0"/>
    </xf>
    <xf numFmtId="1" fontId="1" fillId="0" borderId="7" xfId="0" applyNumberFormat="1" applyFont="1" applyFill="1" applyBorder="1" applyAlignment="1" applyProtection="1">
      <alignment horizontal="center" vertical="center"/>
    </xf>
    <xf numFmtId="0" fontId="8" fillId="2" borderId="12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vertical="center" wrapText="1"/>
    </xf>
    <xf numFmtId="0" fontId="8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  <xf numFmtId="0" fontId="11" fillId="2" borderId="18" xfId="0" applyFont="1" applyFill="1" applyBorder="1" applyAlignment="1" applyProtection="1">
      <alignment horizontal="center" vertical="center" wrapText="1"/>
    </xf>
    <xf numFmtId="0" fontId="11" fillId="2" borderId="19" xfId="0" applyFont="1" applyFill="1" applyBorder="1" applyAlignment="1" applyProtection="1">
      <alignment horizontal="center" vertical="center" wrapText="1"/>
    </xf>
    <xf numFmtId="0" fontId="1" fillId="3" borderId="0" xfId="0" applyFont="1" applyFill="1" applyAlignment="1" applyProtection="1">
      <alignment horizontal="center" vertical="center"/>
    </xf>
    <xf numFmtId="166" fontId="9" fillId="3" borderId="33" xfId="0" applyNumberFormat="1" applyFont="1" applyFill="1" applyBorder="1" applyAlignment="1" applyProtection="1">
      <alignment horizontal="center" vertical="center"/>
    </xf>
    <xf numFmtId="166" fontId="9" fillId="3" borderId="34" xfId="0" applyNumberFormat="1" applyFont="1" applyFill="1" applyBorder="1" applyAlignment="1" applyProtection="1">
      <alignment horizontal="center" vertical="center"/>
    </xf>
    <xf numFmtId="0" fontId="11" fillId="0" borderId="27" xfId="0" applyFont="1" applyFill="1" applyBorder="1" applyAlignment="1" applyProtection="1">
      <alignment horizontal="center" vertical="center"/>
      <protection locked="0"/>
    </xf>
    <xf numFmtId="49" fontId="17" fillId="2" borderId="28" xfId="0" applyNumberFormat="1" applyFont="1" applyFill="1" applyBorder="1" applyAlignment="1" applyProtection="1">
      <alignment horizontal="left" vertical="center" indent="1"/>
      <protection locked="0"/>
    </xf>
    <xf numFmtId="0" fontId="9" fillId="2" borderId="7" xfId="0" applyFont="1" applyFill="1" applyBorder="1" applyAlignment="1" applyProtection="1">
      <alignment horizontal="center" vertical="center" wrapText="1"/>
      <protection locked="0"/>
    </xf>
    <xf numFmtId="0" fontId="9" fillId="2" borderId="8" xfId="0" applyFont="1" applyFill="1" applyBorder="1" applyAlignment="1" applyProtection="1">
      <alignment horizontal="center" vertical="center" wrapText="1"/>
      <protection locked="0"/>
    </xf>
    <xf numFmtId="0" fontId="9" fillId="2" borderId="10" xfId="0" applyFont="1" applyFill="1" applyBorder="1" applyAlignment="1" applyProtection="1">
      <alignment horizontal="center" vertical="center" wrapText="1"/>
      <protection locked="0"/>
    </xf>
    <xf numFmtId="0" fontId="9" fillId="2" borderId="11" xfId="0" applyFont="1" applyFill="1" applyBorder="1" applyAlignment="1" applyProtection="1">
      <alignment horizontal="center" vertical="center" wrapText="1"/>
      <protection locked="0"/>
    </xf>
    <xf numFmtId="0" fontId="10" fillId="2" borderId="13" xfId="0" applyFont="1" applyFill="1" applyBorder="1" applyAlignment="1" applyProtection="1">
      <alignment horizontal="center" vertical="center" wrapText="1"/>
    </xf>
    <xf numFmtId="0" fontId="10" fillId="2" borderId="24" xfId="0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 applyProtection="1">
      <alignment horizontal="center" vertical="center" wrapText="1"/>
      <protection locked="0"/>
    </xf>
    <xf numFmtId="0" fontId="9" fillId="2" borderId="5" xfId="0" applyFont="1" applyFill="1" applyBorder="1" applyAlignment="1" applyProtection="1">
      <alignment horizontal="center" vertical="center" wrapText="1"/>
      <protection locked="0"/>
    </xf>
    <xf numFmtId="165" fontId="10" fillId="2" borderId="19" xfId="0" applyNumberFormat="1" applyFont="1" applyFill="1" applyBorder="1" applyAlignment="1" applyProtection="1">
      <alignment horizontal="center" vertical="center" wrapText="1"/>
    </xf>
    <xf numFmtId="165" fontId="10" fillId="2" borderId="23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  <protection locked="0"/>
    </xf>
    <xf numFmtId="0" fontId="9" fillId="2" borderId="24" xfId="0" applyFont="1" applyFill="1" applyBorder="1" applyAlignment="1" applyProtection="1">
      <alignment horizontal="center" vertical="center"/>
      <protection locked="0"/>
    </xf>
    <xf numFmtId="0" fontId="9" fillId="2" borderId="14" xfId="0" applyFont="1" applyFill="1" applyBorder="1" applyAlignment="1" applyProtection="1">
      <alignment horizontal="center" vertical="center"/>
      <protection locked="0"/>
    </xf>
    <xf numFmtId="0" fontId="8" fillId="2" borderId="16" xfId="0" applyFont="1" applyFill="1" applyBorder="1" applyAlignment="1" applyProtection="1">
      <alignment horizontal="center" vertical="center"/>
    </xf>
    <xf numFmtId="0" fontId="8" fillId="2" borderId="20" xfId="0" applyFont="1" applyFill="1" applyBorder="1" applyAlignment="1" applyProtection="1">
      <alignment horizontal="center" vertical="center"/>
    </xf>
    <xf numFmtId="0" fontId="8" fillId="2" borderId="17" xfId="0" applyFont="1" applyFill="1" applyBorder="1" applyAlignment="1" applyProtection="1">
      <alignment horizontal="center" vertical="center"/>
    </xf>
    <xf numFmtId="0" fontId="8" fillId="2" borderId="21" xfId="0" applyFont="1" applyFill="1" applyBorder="1" applyAlignment="1" applyProtection="1">
      <alignment horizontal="center" vertical="center"/>
    </xf>
    <xf numFmtId="164" fontId="12" fillId="3" borderId="18" xfId="0" applyNumberFormat="1" applyFont="1" applyFill="1" applyBorder="1" applyAlignment="1" applyProtection="1">
      <alignment horizontal="center" vertical="center" wrapText="1"/>
    </xf>
    <xf numFmtId="164" fontId="12" fillId="3" borderId="22" xfId="0" applyNumberFormat="1" applyFont="1" applyFill="1" applyBorder="1" applyAlignment="1" applyProtection="1">
      <alignment horizontal="center" vertical="center" wrapText="1"/>
    </xf>
    <xf numFmtId="165" fontId="19" fillId="3" borderId="18" xfId="0" applyNumberFormat="1" applyFont="1" applyFill="1" applyBorder="1" applyAlignment="1" applyProtection="1">
      <alignment horizontal="center" vertical="center" wrapText="1"/>
    </xf>
    <xf numFmtId="165" fontId="19" fillId="3" borderId="22" xfId="0" applyNumberFormat="1" applyFont="1" applyFill="1" applyBorder="1" applyAlignment="1" applyProtection="1">
      <alignment horizontal="center" vertical="center" wrapText="1"/>
    </xf>
    <xf numFmtId="0" fontId="1" fillId="2" borderId="28" xfId="0" applyFont="1" applyFill="1" applyBorder="1" applyAlignment="1" applyProtection="1">
      <alignment horizontal="center" vertical="center"/>
      <protection locked="0"/>
    </xf>
    <xf numFmtId="0" fontId="1" fillId="2" borderId="27" xfId="0" applyFont="1" applyFill="1" applyBorder="1" applyAlignment="1" applyProtection="1">
      <alignment horizontal="center" vertical="center"/>
      <protection locked="0"/>
    </xf>
    <xf numFmtId="0" fontId="1" fillId="2" borderId="25" xfId="0" applyFont="1" applyFill="1" applyBorder="1" applyAlignment="1" applyProtection="1">
      <alignment horizontal="center" vertical="center" wrapText="1"/>
      <protection locked="0"/>
    </xf>
    <xf numFmtId="0" fontId="1" fillId="2" borderId="26" xfId="0" applyFont="1" applyFill="1" applyBorder="1" applyAlignment="1" applyProtection="1">
      <alignment horizontal="center" vertical="center" wrapText="1"/>
      <protection locked="0"/>
    </xf>
    <xf numFmtId="0" fontId="11" fillId="0" borderId="18" xfId="0" applyFont="1" applyFill="1" applyBorder="1" applyAlignment="1" applyProtection="1">
      <alignment horizontal="center" vertical="center"/>
      <protection locked="0"/>
    </xf>
    <xf numFmtId="0" fontId="11" fillId="0" borderId="57" xfId="0" applyFont="1" applyFill="1" applyBorder="1" applyAlignment="1" applyProtection="1">
      <alignment horizontal="center" vertical="center"/>
      <protection locked="0"/>
    </xf>
    <xf numFmtId="0" fontId="11" fillId="0" borderId="22" xfId="0" applyFont="1" applyFill="1" applyBorder="1" applyAlignment="1" applyProtection="1">
      <alignment horizontal="center" vertical="center"/>
      <protection locked="0"/>
    </xf>
    <xf numFmtId="0" fontId="1" fillId="2" borderId="30" xfId="0" applyFont="1" applyFill="1" applyBorder="1" applyAlignment="1" applyProtection="1">
      <alignment horizontal="center" vertical="center"/>
      <protection locked="0"/>
    </xf>
    <xf numFmtId="0" fontId="1" fillId="2" borderId="31" xfId="0" applyFont="1" applyFill="1" applyBorder="1" applyAlignment="1" applyProtection="1">
      <alignment horizontal="center" vertical="center"/>
      <protection locked="0"/>
    </xf>
    <xf numFmtId="0" fontId="9" fillId="3" borderId="35" xfId="0" applyFont="1" applyFill="1" applyBorder="1" applyAlignment="1" applyProtection="1">
      <alignment horizontal="center" vertical="center"/>
    </xf>
    <xf numFmtId="0" fontId="9" fillId="3" borderId="36" xfId="0" applyFont="1" applyFill="1" applyBorder="1" applyAlignment="1" applyProtection="1">
      <alignment horizontal="center" vertical="center"/>
    </xf>
    <xf numFmtId="0" fontId="9" fillId="3" borderId="27" xfId="0" applyFont="1" applyFill="1" applyBorder="1" applyAlignment="1" applyProtection="1">
      <alignment horizontal="center" vertical="center"/>
    </xf>
    <xf numFmtId="0" fontId="13" fillId="3" borderId="28" xfId="0" applyFont="1" applyFill="1" applyBorder="1" applyAlignment="1" applyProtection="1">
      <alignment horizontal="center" vertical="center"/>
    </xf>
    <xf numFmtId="0" fontId="13" fillId="3" borderId="36" xfId="0" applyFont="1" applyFill="1" applyBorder="1" applyAlignment="1" applyProtection="1">
      <alignment horizontal="center" vertical="center"/>
    </xf>
    <xf numFmtId="0" fontId="13" fillId="3" borderId="27" xfId="0" applyFont="1" applyFill="1" applyBorder="1" applyAlignment="1" applyProtection="1">
      <alignment horizontal="center" vertical="center"/>
    </xf>
    <xf numFmtId="166" fontId="9" fillId="3" borderId="28" xfId="0" applyNumberFormat="1" applyFont="1" applyFill="1" applyBorder="1" applyAlignment="1" applyProtection="1">
      <alignment horizontal="center" vertical="center"/>
    </xf>
    <xf numFmtId="166" fontId="9" fillId="3" borderId="37" xfId="0" applyNumberFormat="1" applyFont="1" applyFill="1" applyBorder="1" applyAlignment="1" applyProtection="1">
      <alignment horizontal="center" vertical="center"/>
    </xf>
    <xf numFmtId="0" fontId="9" fillId="3" borderId="32" xfId="0" applyFont="1" applyFill="1" applyBorder="1" applyAlignment="1" applyProtection="1">
      <alignment horizontal="center" vertical="center"/>
      <protection locked="0"/>
    </xf>
    <xf numFmtId="0" fontId="9" fillId="3" borderId="33" xfId="0" applyFont="1" applyFill="1" applyBorder="1" applyAlignment="1" applyProtection="1">
      <alignment horizontal="center" vertical="center"/>
      <protection locked="0"/>
    </xf>
    <xf numFmtId="0" fontId="9" fillId="3" borderId="29" xfId="0" applyFont="1" applyFill="1" applyBorder="1" applyAlignment="1" applyProtection="1">
      <alignment horizontal="center" vertical="center"/>
      <protection locked="0"/>
    </xf>
    <xf numFmtId="0" fontId="9" fillId="3" borderId="35" xfId="0" applyFont="1" applyFill="1" applyBorder="1" applyAlignment="1" applyProtection="1">
      <alignment horizontal="center" vertical="center"/>
      <protection locked="0"/>
    </xf>
    <xf numFmtId="0" fontId="9" fillId="3" borderId="36" xfId="0" applyFont="1" applyFill="1" applyBorder="1" applyAlignment="1" applyProtection="1">
      <alignment horizontal="center" vertical="center"/>
      <protection locked="0"/>
    </xf>
    <xf numFmtId="0" fontId="9" fillId="3" borderId="27" xfId="0" applyFont="1" applyFill="1" applyBorder="1" applyAlignment="1" applyProtection="1">
      <alignment horizontal="center" vertical="center"/>
      <protection locked="0"/>
    </xf>
    <xf numFmtId="0" fontId="13" fillId="2" borderId="28" xfId="0" applyFont="1" applyFill="1" applyBorder="1" applyAlignment="1" applyProtection="1">
      <alignment horizontal="center" vertical="center"/>
      <protection locked="0"/>
    </xf>
    <xf numFmtId="0" fontId="13" fillId="2" borderId="36" xfId="0" applyFont="1" applyFill="1" applyBorder="1" applyAlignment="1" applyProtection="1">
      <alignment horizontal="center" vertical="center"/>
      <protection locked="0"/>
    </xf>
    <xf numFmtId="0" fontId="13" fillId="2" borderId="27" xfId="0" applyFont="1" applyFill="1" applyBorder="1" applyAlignment="1" applyProtection="1">
      <alignment horizontal="center" vertical="center"/>
      <protection locked="0"/>
    </xf>
    <xf numFmtId="0" fontId="17" fillId="2" borderId="55" xfId="0" applyFont="1" applyFill="1" applyBorder="1" applyAlignment="1" applyProtection="1">
      <alignment horizontal="center" vertical="center"/>
      <protection locked="0"/>
    </xf>
    <xf numFmtId="0" fontId="17" fillId="2" borderId="44" xfId="0" applyFont="1" applyFill="1" applyBorder="1" applyAlignment="1" applyProtection="1">
      <alignment horizontal="center" vertical="center"/>
      <protection locked="0"/>
    </xf>
    <xf numFmtId="0" fontId="17" fillId="2" borderId="45" xfId="0" applyFont="1" applyFill="1" applyBorder="1" applyAlignment="1" applyProtection="1">
      <alignment horizontal="center" vertical="center"/>
      <protection locked="0"/>
    </xf>
    <xf numFmtId="0" fontId="17" fillId="2" borderId="55" xfId="0" applyFont="1" applyFill="1" applyBorder="1" applyAlignment="1" applyProtection="1">
      <alignment horizontal="left" vertical="center" indent="1"/>
      <protection locked="0"/>
    </xf>
    <xf numFmtId="0" fontId="17" fillId="2" borderId="44" xfId="0" applyFont="1" applyFill="1" applyBorder="1" applyAlignment="1" applyProtection="1">
      <alignment horizontal="left" vertical="center" indent="1"/>
      <protection locked="0"/>
    </xf>
    <xf numFmtId="0" fontId="17" fillId="2" borderId="45" xfId="0" applyFont="1" applyFill="1" applyBorder="1" applyAlignment="1" applyProtection="1">
      <alignment horizontal="left" vertical="center" indent="1"/>
      <protection locked="0"/>
    </xf>
    <xf numFmtId="0" fontId="14" fillId="3" borderId="38" xfId="0" applyFont="1" applyFill="1" applyBorder="1" applyAlignment="1" applyProtection="1">
      <alignment horizontal="center" vertical="center" wrapText="1"/>
      <protection locked="0"/>
    </xf>
    <xf numFmtId="0" fontId="14" fillId="3" borderId="39" xfId="0" applyFont="1" applyFill="1" applyBorder="1" applyAlignment="1" applyProtection="1">
      <alignment horizontal="center" vertical="center" wrapText="1"/>
      <protection locked="0"/>
    </xf>
    <xf numFmtId="0" fontId="14" fillId="3" borderId="31" xfId="0" applyFont="1" applyFill="1" applyBorder="1" applyAlignment="1" applyProtection="1">
      <alignment horizontal="center" vertical="center" wrapText="1"/>
      <protection locked="0"/>
    </xf>
    <xf numFmtId="166" fontId="14" fillId="3" borderId="30" xfId="0" applyNumberFormat="1" applyFont="1" applyFill="1" applyBorder="1" applyAlignment="1" applyProtection="1">
      <alignment horizontal="center" vertical="center"/>
    </xf>
    <xf numFmtId="166" fontId="14" fillId="3" borderId="40" xfId="0" applyNumberFormat="1" applyFont="1" applyFill="1" applyBorder="1" applyAlignment="1" applyProtection="1">
      <alignment horizontal="center" vertical="center"/>
    </xf>
    <xf numFmtId="0" fontId="15" fillId="2" borderId="41" xfId="0" applyFont="1" applyFill="1" applyBorder="1" applyAlignment="1" applyProtection="1">
      <alignment horizontal="center" vertical="center"/>
      <protection locked="0"/>
    </xf>
    <xf numFmtId="0" fontId="15" fillId="2" borderId="33" xfId="0" applyFont="1" applyFill="1" applyBorder="1" applyAlignment="1" applyProtection="1">
      <alignment horizontal="center" vertical="center"/>
      <protection locked="0"/>
    </xf>
    <xf numFmtId="0" fontId="15" fillId="2" borderId="42" xfId="0" applyFont="1" applyFill="1" applyBorder="1" applyAlignment="1" applyProtection="1">
      <alignment horizontal="center" vertical="center"/>
      <protection locked="0"/>
    </xf>
    <xf numFmtId="0" fontId="15" fillId="2" borderId="43" xfId="0" applyFont="1" applyFill="1" applyBorder="1" applyAlignment="1" applyProtection="1">
      <alignment horizontal="center" vertical="center"/>
      <protection locked="0"/>
    </xf>
    <xf numFmtId="0" fontId="15" fillId="2" borderId="44" xfId="0" applyFont="1" applyFill="1" applyBorder="1" applyAlignment="1" applyProtection="1">
      <alignment horizontal="center" vertical="center"/>
      <protection locked="0"/>
    </xf>
    <xf numFmtId="0" fontId="15" fillId="2" borderId="45" xfId="0" applyFont="1" applyFill="1" applyBorder="1" applyAlignment="1" applyProtection="1">
      <alignment horizontal="center" vertical="center"/>
      <protection locked="0"/>
    </xf>
    <xf numFmtId="0" fontId="16" fillId="2" borderId="46" xfId="0" applyFont="1" applyFill="1" applyBorder="1" applyAlignment="1" applyProtection="1">
      <alignment horizontal="center" vertical="center"/>
      <protection locked="0"/>
    </xf>
    <xf numFmtId="0" fontId="16" fillId="2" borderId="47" xfId="0" applyFont="1" applyFill="1" applyBorder="1" applyAlignment="1" applyProtection="1">
      <alignment horizontal="center" vertical="center"/>
      <protection locked="0"/>
    </xf>
    <xf numFmtId="0" fontId="16" fillId="2" borderId="48" xfId="0" applyFont="1" applyFill="1" applyBorder="1" applyAlignment="1" applyProtection="1">
      <alignment horizontal="center" vertical="center"/>
      <protection locked="0"/>
    </xf>
    <xf numFmtId="0" fontId="16" fillId="2" borderId="49" xfId="0" applyFont="1" applyFill="1" applyBorder="1" applyAlignment="1" applyProtection="1">
      <alignment horizontal="center" vertical="center"/>
      <protection locked="0"/>
    </xf>
    <xf numFmtId="0" fontId="16" fillId="2" borderId="50" xfId="0" applyFont="1" applyFill="1" applyBorder="1" applyAlignment="1" applyProtection="1">
      <alignment horizontal="center" vertical="center"/>
      <protection locked="0"/>
    </xf>
    <xf numFmtId="0" fontId="16" fillId="2" borderId="27" xfId="0" applyFont="1" applyFill="1" applyBorder="1" applyAlignment="1" applyProtection="1">
      <alignment horizontal="center" vertical="center"/>
      <protection locked="0"/>
    </xf>
    <xf numFmtId="0" fontId="16" fillId="2" borderId="7" xfId="0" applyFont="1" applyFill="1" applyBorder="1" applyAlignment="1" applyProtection="1">
      <alignment horizontal="center" vertical="center"/>
      <protection locked="0"/>
    </xf>
    <xf numFmtId="0" fontId="16" fillId="2" borderId="51" xfId="0" applyFont="1" applyFill="1" applyBorder="1" applyAlignment="1" applyProtection="1">
      <alignment horizontal="center" vertical="center"/>
      <protection locked="0"/>
    </xf>
    <xf numFmtId="0" fontId="17" fillId="2" borderId="28" xfId="0" applyFont="1" applyFill="1" applyBorder="1" applyAlignment="1" applyProtection="1">
      <alignment horizontal="left" vertical="center" indent="1"/>
      <protection locked="0"/>
    </xf>
    <xf numFmtId="0" fontId="17" fillId="2" borderId="36" xfId="0" applyFont="1" applyFill="1" applyBorder="1" applyAlignment="1" applyProtection="1">
      <alignment horizontal="left" vertical="center" indent="1"/>
      <protection locked="0"/>
    </xf>
    <xf numFmtId="0" fontId="17" fillId="2" borderId="52" xfId="0" applyFont="1" applyFill="1" applyBorder="1" applyAlignment="1" applyProtection="1">
      <alignment horizontal="left" vertical="center" indent="1"/>
      <protection locked="0"/>
    </xf>
    <xf numFmtId="0" fontId="18" fillId="2" borderId="28" xfId="0" applyFont="1" applyFill="1" applyBorder="1" applyAlignment="1" applyProtection="1">
      <alignment horizontal="left" vertical="center" indent="1"/>
      <protection locked="0"/>
    </xf>
    <xf numFmtId="0" fontId="18" fillId="2" borderId="36" xfId="0" applyFont="1" applyFill="1" applyBorder="1" applyAlignment="1" applyProtection="1">
      <alignment horizontal="left" vertical="center" indent="1"/>
      <protection locked="0"/>
    </xf>
    <xf numFmtId="0" fontId="18" fillId="2" borderId="52" xfId="0" applyFont="1" applyFill="1" applyBorder="1" applyAlignment="1" applyProtection="1">
      <alignment horizontal="left" vertical="center" inden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20053</xdr:colOff>
      <xdr:row>0</xdr:row>
      <xdr:rowOff>120316</xdr:rowOff>
    </xdr:from>
    <xdr:to>
      <xdr:col>1</xdr:col>
      <xdr:colOff>20053</xdr:colOff>
      <xdr:row>7</xdr:row>
      <xdr:rowOff>118884</xdr:rowOff>
    </xdr:to>
    <xdr:pic>
      <xdr:nvPicPr>
        <xdr:cNvPr id="2" name="Picture 1" descr="hjs1.jpg">
          <a:extLst>
            <a:ext uri="{FF2B5EF4-FFF2-40B4-BE49-F238E27FC236}">
              <a16:creationId xmlns:a16="http://schemas.microsoft.com/office/drawing/2014/main" id="{331289EF-236B-42F4-BDFC-8908288072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93" y="120316"/>
          <a:ext cx="0" cy="1278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571499</xdr:colOff>
      <xdr:row>54</xdr:row>
      <xdr:rowOff>120314</xdr:rowOff>
    </xdr:from>
    <xdr:to>
      <xdr:col>0</xdr:col>
      <xdr:colOff>571499</xdr:colOff>
      <xdr:row>64</xdr:row>
      <xdr:rowOff>39101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43FF70D-EDC6-441C-970E-6C78163414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499" y="12220874"/>
          <a:ext cx="0" cy="1747587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1</xdr:rowOff>
    </xdr:from>
    <xdr:to>
      <xdr:col>1</xdr:col>
      <xdr:colOff>1335589</xdr:colOff>
      <xdr:row>10</xdr:row>
      <xdr:rowOff>60961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4ED17138-1D99-D175-35B0-0110B9DE72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"/>
          <a:ext cx="1335589" cy="22174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4E6FF-15B7-4747-A012-F862AEAC1BA6}">
  <dimension ref="A1:X62"/>
  <sheetViews>
    <sheetView tabSelected="1" topLeftCell="A15" zoomScaleNormal="100" workbookViewId="0">
      <selection activeCell="B20" sqref="B20"/>
    </sheetView>
  </sheetViews>
  <sheetFormatPr defaultRowHeight="14.4" x14ac:dyDescent="0.3"/>
  <cols>
    <col min="1" max="1" width="8.88671875" style="6"/>
    <col min="2" max="2" width="21.109375" style="6" customWidth="1"/>
    <col min="3" max="3" width="16.77734375" style="6" customWidth="1"/>
    <col min="4" max="4" width="10.88671875" style="6" customWidth="1"/>
    <col min="5" max="5" width="11.88671875" style="6" customWidth="1"/>
    <col min="6" max="6" width="16.77734375" style="6" customWidth="1"/>
    <col min="7" max="7" width="11" style="6" customWidth="1"/>
    <col min="8" max="8" width="12.44140625" style="6" customWidth="1"/>
    <col min="9" max="9" width="10.5546875" style="6" customWidth="1"/>
    <col min="10" max="10" width="11.6640625" style="6" customWidth="1"/>
    <col min="11" max="11" width="8.88671875" style="6"/>
    <col min="12" max="12" width="18.6640625" style="6" customWidth="1"/>
    <col min="13" max="20" width="8.88671875" style="6" hidden="1" customWidth="1"/>
    <col min="21" max="24" width="0" style="6" hidden="1" customWidth="1"/>
    <col min="25" max="16384" width="8.88671875" style="6"/>
  </cols>
  <sheetData>
    <row r="1" spans="1:17" x14ac:dyDescent="0.3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O1" s="6" t="s">
        <v>44</v>
      </c>
      <c r="Q1" s="6" t="s">
        <v>16</v>
      </c>
    </row>
    <row r="2" spans="1:17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O2" s="6" t="s">
        <v>28</v>
      </c>
      <c r="Q2" s="6" t="s">
        <v>17</v>
      </c>
    </row>
    <row r="3" spans="1:17" ht="18" x14ac:dyDescent="0.3">
      <c r="A3" s="5"/>
      <c r="B3" s="5"/>
      <c r="C3" s="5"/>
      <c r="D3" s="5"/>
      <c r="E3" s="5"/>
      <c r="F3" s="5"/>
      <c r="G3" s="55" t="s">
        <v>43</v>
      </c>
      <c r="H3" s="55"/>
      <c r="I3" s="55"/>
      <c r="J3" s="55"/>
      <c r="K3" s="55"/>
      <c r="L3" s="55"/>
      <c r="Q3" s="6" t="s">
        <v>30</v>
      </c>
    </row>
    <row r="4" spans="1:17" x14ac:dyDescent="0.3">
      <c r="A4" s="5"/>
      <c r="B4" s="5"/>
      <c r="C4" s="5"/>
      <c r="D4" s="5"/>
      <c r="E4" s="5"/>
      <c r="F4" s="5"/>
      <c r="G4" s="56" t="s">
        <v>42</v>
      </c>
      <c r="H4" s="56"/>
      <c r="I4" s="56"/>
      <c r="J4" s="56"/>
      <c r="K4" s="56"/>
      <c r="L4" s="56"/>
    </row>
    <row r="5" spans="1:17" ht="15" thickBot="1" x14ac:dyDescent="0.35">
      <c r="A5" s="5"/>
      <c r="B5" s="5"/>
      <c r="C5" s="5"/>
      <c r="D5" s="5"/>
      <c r="E5" s="5"/>
      <c r="F5" s="5"/>
      <c r="G5" s="57"/>
      <c r="H5" s="57"/>
      <c r="I5" s="57"/>
      <c r="J5" s="57"/>
      <c r="K5" s="57"/>
      <c r="L5" s="57"/>
    </row>
    <row r="6" spans="1:17" x14ac:dyDescent="0.3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7" x14ac:dyDescent="0.3">
      <c r="A7" s="5"/>
      <c r="B7" s="58" t="s">
        <v>52</v>
      </c>
      <c r="C7" s="58"/>
      <c r="D7" s="58"/>
      <c r="E7" s="58"/>
      <c r="F7" s="58"/>
      <c r="G7" s="58"/>
      <c r="H7" s="58"/>
      <c r="I7" s="58"/>
      <c r="J7" s="58"/>
      <c r="K7" s="58"/>
      <c r="L7" s="58"/>
    </row>
    <row r="8" spans="1:17" ht="15" thickBot="1" x14ac:dyDescent="0.35">
      <c r="A8" s="5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</row>
    <row r="9" spans="1:17" ht="31.8" thickBot="1" x14ac:dyDescent="0.35">
      <c r="A9" s="5"/>
      <c r="B9" s="60" t="s">
        <v>0</v>
      </c>
      <c r="C9" s="60"/>
      <c r="D9" s="60"/>
      <c r="E9" s="60"/>
      <c r="F9" s="60"/>
      <c r="G9" s="60"/>
      <c r="H9" s="60"/>
      <c r="I9" s="60"/>
      <c r="J9" s="60"/>
      <c r="K9" s="60"/>
      <c r="L9" s="60"/>
    </row>
    <row r="10" spans="1:17" ht="18" x14ac:dyDescent="0.3">
      <c r="A10" s="5"/>
      <c r="B10" s="7" t="s">
        <v>1</v>
      </c>
      <c r="C10" s="61" t="s">
        <v>2</v>
      </c>
      <c r="D10" s="61"/>
      <c r="E10" s="61"/>
      <c r="F10" s="61"/>
      <c r="G10" s="61"/>
      <c r="H10" s="61"/>
      <c r="I10" s="61"/>
      <c r="J10" s="61"/>
      <c r="K10" s="61"/>
      <c r="L10" s="62"/>
    </row>
    <row r="11" spans="1:17" ht="18" x14ac:dyDescent="0.3">
      <c r="A11" s="5"/>
      <c r="B11" s="8"/>
      <c r="C11" s="48"/>
      <c r="D11" s="48"/>
      <c r="E11" s="48"/>
      <c r="F11" s="48"/>
      <c r="G11" s="48"/>
      <c r="H11" s="48"/>
      <c r="I11" s="48"/>
      <c r="J11" s="48"/>
      <c r="K11" s="48"/>
      <c r="L11" s="49"/>
    </row>
    <row r="12" spans="1:17" ht="18" x14ac:dyDescent="0.3">
      <c r="A12" s="5"/>
      <c r="B12" s="8"/>
      <c r="C12" s="48"/>
      <c r="D12" s="48"/>
      <c r="E12" s="48"/>
      <c r="F12" s="48"/>
      <c r="G12" s="48"/>
      <c r="H12" s="48"/>
      <c r="I12" s="48"/>
      <c r="J12" s="48"/>
      <c r="K12" s="48"/>
      <c r="L12" s="49"/>
    </row>
    <row r="13" spans="1:17" ht="18.600000000000001" thickBot="1" x14ac:dyDescent="0.35">
      <c r="A13" s="5"/>
      <c r="B13" s="9"/>
      <c r="C13" s="10"/>
      <c r="D13" s="50"/>
      <c r="E13" s="50"/>
      <c r="F13" s="50"/>
      <c r="G13" s="50"/>
      <c r="H13" s="50"/>
      <c r="I13" s="50"/>
      <c r="J13" s="50"/>
      <c r="K13" s="50"/>
      <c r="L13" s="51"/>
    </row>
    <row r="14" spans="1:17" ht="28.2" customHeight="1" x14ac:dyDescent="0.3">
      <c r="A14" s="5"/>
      <c r="B14" s="36"/>
      <c r="C14" s="36"/>
      <c r="D14" s="52" t="s">
        <v>31</v>
      </c>
      <c r="E14" s="53"/>
      <c r="F14" s="53"/>
      <c r="G14" s="54"/>
      <c r="H14" s="37"/>
      <c r="I14" s="52" t="s">
        <v>45</v>
      </c>
      <c r="J14" s="53"/>
      <c r="K14" s="53"/>
      <c r="L14" s="54"/>
    </row>
    <row r="15" spans="1:17" ht="15.6" x14ac:dyDescent="0.3">
      <c r="A15" s="5"/>
      <c r="B15" s="38"/>
      <c r="C15" s="38" t="s">
        <v>3</v>
      </c>
      <c r="D15" s="39" t="s">
        <v>4</v>
      </c>
      <c r="E15" s="39" t="s">
        <v>5</v>
      </c>
      <c r="F15" s="39" t="s">
        <v>29</v>
      </c>
      <c r="G15" s="40"/>
      <c r="H15" s="38"/>
      <c r="I15" s="39" t="s">
        <v>4</v>
      </c>
      <c r="J15" s="39" t="s">
        <v>5</v>
      </c>
      <c r="K15" s="40" t="s">
        <v>29</v>
      </c>
      <c r="L15" s="40"/>
    </row>
    <row r="16" spans="1:17" x14ac:dyDescent="0.3">
      <c r="A16" s="5"/>
      <c r="B16" s="68" t="s">
        <v>6</v>
      </c>
      <c r="C16" s="70" t="s">
        <v>50</v>
      </c>
      <c r="D16" s="72">
        <v>230</v>
      </c>
      <c r="E16" s="72">
        <v>190</v>
      </c>
      <c r="F16" s="74">
        <v>150</v>
      </c>
      <c r="G16" s="63"/>
      <c r="H16" s="70" t="s">
        <v>46</v>
      </c>
      <c r="I16" s="72">
        <v>260</v>
      </c>
      <c r="J16" s="72">
        <v>220</v>
      </c>
      <c r="K16" s="74">
        <v>180</v>
      </c>
      <c r="L16" s="63"/>
    </row>
    <row r="17" spans="1:24" ht="15" thickBot="1" x14ac:dyDescent="0.35">
      <c r="A17" s="5"/>
      <c r="B17" s="69"/>
      <c r="C17" s="71"/>
      <c r="D17" s="73"/>
      <c r="E17" s="73"/>
      <c r="F17" s="75"/>
      <c r="G17" s="64"/>
      <c r="H17" s="71"/>
      <c r="I17" s="73"/>
      <c r="J17" s="73"/>
      <c r="K17" s="75"/>
      <c r="L17" s="64"/>
    </row>
    <row r="18" spans="1:24" ht="18" x14ac:dyDescent="0.3">
      <c r="A18" s="5"/>
      <c r="B18" s="65" t="s">
        <v>7</v>
      </c>
      <c r="C18" s="66"/>
      <c r="D18" s="66"/>
      <c r="E18" s="66"/>
      <c r="F18" s="66"/>
      <c r="G18" s="66"/>
      <c r="H18" s="66"/>
      <c r="I18" s="66"/>
      <c r="J18" s="66"/>
      <c r="K18" s="66"/>
      <c r="L18" s="67"/>
    </row>
    <row r="19" spans="1:24" x14ac:dyDescent="0.3">
      <c r="A19" s="5"/>
      <c r="B19" s="12" t="s">
        <v>3</v>
      </c>
      <c r="C19" s="13" t="s">
        <v>8</v>
      </c>
      <c r="D19" s="14" t="s">
        <v>9</v>
      </c>
      <c r="E19" s="78" t="s">
        <v>10</v>
      </c>
      <c r="F19" s="79"/>
      <c r="G19" s="15" t="s">
        <v>11</v>
      </c>
      <c r="H19" s="15" t="s">
        <v>12</v>
      </c>
      <c r="I19" s="15" t="s">
        <v>53</v>
      </c>
      <c r="J19" s="41" t="s">
        <v>13</v>
      </c>
      <c r="K19" s="41" t="s">
        <v>14</v>
      </c>
      <c r="L19" s="42" t="s">
        <v>15</v>
      </c>
    </row>
    <row r="20" spans="1:24" x14ac:dyDescent="0.3">
      <c r="A20" s="5"/>
      <c r="B20" s="16"/>
      <c r="C20" s="46"/>
      <c r="D20" s="17"/>
      <c r="E20" s="76"/>
      <c r="F20" s="77"/>
      <c r="G20" s="19"/>
      <c r="H20" s="20"/>
      <c r="I20" s="35">
        <f>SUM(X20)</f>
        <v>0</v>
      </c>
      <c r="J20" s="3">
        <f>IF(T20&gt;0,T20,0)</f>
        <v>0</v>
      </c>
      <c r="K20" s="1">
        <f>SUM(S20)</f>
        <v>0</v>
      </c>
      <c r="L20" s="2">
        <f>J20*K20*I20</f>
        <v>0</v>
      </c>
      <c r="M20" s="6">
        <f>IF(AND(B20="HOLLYWOOD",C20="Single"),D16,0)</f>
        <v>0</v>
      </c>
      <c r="N20" s="6">
        <f>IF(AND(B20="HOLLYWOOD",C20="Double"),E16,0)</f>
        <v>0</v>
      </c>
      <c r="O20" s="6">
        <f>IF(AND(B20="HOLLYWOOD",C20="Triple"),F16,0)</f>
        <v>0</v>
      </c>
      <c r="P20" s="6">
        <f>IF(AND(B20="HILLS",C20="Single"),I16,0)</f>
        <v>0</v>
      </c>
      <c r="Q20" s="6">
        <f>IF(AND(B20="HILLS",C20="Double"),J16,0)</f>
        <v>0</v>
      </c>
      <c r="R20" s="6">
        <f>IF(AND(B20="HILLS",C20="Triple"),K16,0)</f>
        <v>0</v>
      </c>
      <c r="S20" s="6">
        <f>SUM(M20:R20)</f>
        <v>0</v>
      </c>
      <c r="T20" s="21">
        <f>_xlfn.DAYS(H20,G20)</f>
        <v>0</v>
      </c>
      <c r="U20" s="6">
        <f>IF(C20="Double",2,0)</f>
        <v>0</v>
      </c>
      <c r="V20" s="6">
        <f>IF(C20="Triple",3,0)</f>
        <v>0</v>
      </c>
      <c r="W20" s="6">
        <f>IF(C20="Single",1,0)</f>
        <v>0</v>
      </c>
      <c r="X20" s="6">
        <f>SUM(U20:W20)</f>
        <v>0</v>
      </c>
    </row>
    <row r="21" spans="1:24" x14ac:dyDescent="0.3">
      <c r="A21" s="5"/>
      <c r="B21" s="16"/>
      <c r="C21" s="46"/>
      <c r="D21" s="18"/>
      <c r="E21" s="76"/>
      <c r="F21" s="77"/>
      <c r="G21" s="19"/>
      <c r="H21" s="20"/>
      <c r="I21" s="35">
        <f t="shared" ref="I21:I46" si="0">SUM(X21)</f>
        <v>0</v>
      </c>
      <c r="J21" s="3">
        <f t="shared" ref="J21:J46" si="1">IF(T21&gt;0,T21,0)</f>
        <v>0</v>
      </c>
      <c r="K21" s="1">
        <f>SUM(S21)</f>
        <v>0</v>
      </c>
      <c r="L21" s="2">
        <f t="shared" ref="L21:L46" si="2">J21*K21*I21</f>
        <v>0</v>
      </c>
      <c r="M21" s="4">
        <f>IF(AND(B21="HOLLYWOOD",C21="Single"),D16,0)</f>
        <v>0</v>
      </c>
      <c r="N21" s="4">
        <f>IF(AND(B21="HOLLYWOOD",C21="Double"),E16,0)</f>
        <v>0</v>
      </c>
      <c r="O21" s="4">
        <f>IF(AND(B21="HOLLYWOOD",C21="Triple"),F16,0)</f>
        <v>0</v>
      </c>
      <c r="P21" s="4">
        <f>IF(AND(B21="HILLS",C21="Single"),I16,0)</f>
        <v>0</v>
      </c>
      <c r="Q21" s="4">
        <f>IF(AND(B21="HILLS",C21="Double"),J16,0)</f>
        <v>0</v>
      </c>
      <c r="R21" s="4">
        <f>IF(AND(B21="HILLS",C21="Triple"),K16,0)</f>
        <v>0</v>
      </c>
      <c r="S21" s="4">
        <f>SUM(M21:R21)</f>
        <v>0</v>
      </c>
      <c r="T21" s="21">
        <f t="shared" ref="T21:T46" si="3">_xlfn.DAYS(H21,G21)</f>
        <v>0</v>
      </c>
      <c r="U21" s="6">
        <f t="shared" ref="U21:U46" si="4">IF(C21="Double",2,0)</f>
        <v>0</v>
      </c>
      <c r="V21" s="6">
        <f t="shared" ref="V21:V46" si="5">IF(C21="Triple",3,0)</f>
        <v>0</v>
      </c>
      <c r="W21" s="6">
        <f t="shared" ref="W21:W46" si="6">IF(C21="Single",1,0)</f>
        <v>0</v>
      </c>
      <c r="X21" s="6">
        <f t="shared" ref="X21:X46" si="7">SUM(U21:W21)</f>
        <v>0</v>
      </c>
    </row>
    <row r="22" spans="1:24" x14ac:dyDescent="0.3">
      <c r="A22" s="5"/>
      <c r="B22" s="16"/>
      <c r="C22" s="46"/>
      <c r="D22" s="13"/>
      <c r="E22" s="76"/>
      <c r="F22" s="77"/>
      <c r="G22" s="19"/>
      <c r="H22" s="20"/>
      <c r="I22" s="35">
        <f t="shared" si="0"/>
        <v>0</v>
      </c>
      <c r="J22" s="3">
        <f t="shared" si="1"/>
        <v>0</v>
      </c>
      <c r="K22" s="1">
        <f t="shared" ref="K22:K46" si="8">SUM(S22)</f>
        <v>0</v>
      </c>
      <c r="L22" s="2">
        <f t="shared" si="2"/>
        <v>0</v>
      </c>
      <c r="M22" s="6">
        <f>IF(AND(B22="HOLLYWOOD",C22="Single"),D16,0)</f>
        <v>0</v>
      </c>
      <c r="N22" s="6">
        <f>IF(AND(B22="HOLLYWOOD",C22="Double"),E16,0)</f>
        <v>0</v>
      </c>
      <c r="O22" s="6">
        <f>IF(AND(B22="HOLLYWOOD",C22="Triple"),F16,0)</f>
        <v>0</v>
      </c>
      <c r="P22" s="6">
        <f>IF(AND(B22="HILLS",C22="Single"),I16,0)</f>
        <v>0</v>
      </c>
      <c r="Q22" s="6">
        <f>IF(AND(B22="HILLS",C22="Double"),J16,0)</f>
        <v>0</v>
      </c>
      <c r="R22" s="6">
        <f>IF(AND(B22="HILLS",C22="Triple"),K16,0)</f>
        <v>0</v>
      </c>
      <c r="S22" s="6">
        <f t="shared" ref="S22:S46" si="9">SUM(M22:R22)</f>
        <v>0</v>
      </c>
      <c r="T22" s="21">
        <f t="shared" si="3"/>
        <v>0</v>
      </c>
      <c r="U22" s="6">
        <f t="shared" si="4"/>
        <v>0</v>
      </c>
      <c r="V22" s="6">
        <f t="shared" si="5"/>
        <v>0</v>
      </c>
      <c r="W22" s="6">
        <f t="shared" si="6"/>
        <v>0</v>
      </c>
      <c r="X22" s="6">
        <f t="shared" si="7"/>
        <v>0</v>
      </c>
    </row>
    <row r="23" spans="1:24" x14ac:dyDescent="0.3">
      <c r="A23" s="5"/>
      <c r="B23" s="16"/>
      <c r="C23" s="46"/>
      <c r="D23" s="13"/>
      <c r="E23" s="76"/>
      <c r="F23" s="77"/>
      <c r="G23" s="13"/>
      <c r="H23" s="11"/>
      <c r="I23" s="35">
        <f t="shared" si="0"/>
        <v>0</v>
      </c>
      <c r="J23" s="3">
        <f t="shared" si="1"/>
        <v>0</v>
      </c>
      <c r="K23" s="1">
        <f t="shared" si="8"/>
        <v>0</v>
      </c>
      <c r="L23" s="2">
        <f t="shared" si="2"/>
        <v>0</v>
      </c>
      <c r="M23" s="6">
        <f>IF(AND(B23="HOLLYWOOD",C23="Single"),D16,0)</f>
        <v>0</v>
      </c>
      <c r="N23" s="6">
        <f>IF(AND(B23="HOLLYWOOD",C23="Double"),E16,0)</f>
        <v>0</v>
      </c>
      <c r="O23" s="6">
        <f>IF(AND(B23="HOLLYWOOD",C23="Triple"),F16,0)</f>
        <v>0</v>
      </c>
      <c r="P23" s="6">
        <f>IF(AND(B23="HILLS",C23="Single"),I16,0)</f>
        <v>0</v>
      </c>
      <c r="Q23" s="6">
        <f>IF(AND(B23="HILLS",C23="Double"),J16,0)</f>
        <v>0</v>
      </c>
      <c r="R23" s="6">
        <f>IF(AND(B23="HILLS",C23="Triple"),K16,0)</f>
        <v>0</v>
      </c>
      <c r="S23" s="6">
        <f t="shared" si="9"/>
        <v>0</v>
      </c>
      <c r="T23" s="21">
        <f t="shared" si="3"/>
        <v>0</v>
      </c>
      <c r="U23" s="6">
        <f t="shared" si="4"/>
        <v>0</v>
      </c>
      <c r="V23" s="6">
        <f t="shared" si="5"/>
        <v>0</v>
      </c>
      <c r="W23" s="6">
        <f t="shared" si="6"/>
        <v>0</v>
      </c>
      <c r="X23" s="6">
        <f t="shared" si="7"/>
        <v>0</v>
      </c>
    </row>
    <row r="24" spans="1:24" x14ac:dyDescent="0.3">
      <c r="A24" s="5"/>
      <c r="B24" s="16"/>
      <c r="C24" s="46"/>
      <c r="D24" s="13"/>
      <c r="E24" s="76"/>
      <c r="F24" s="77"/>
      <c r="G24" s="13"/>
      <c r="H24" s="11"/>
      <c r="I24" s="35">
        <f t="shared" si="0"/>
        <v>0</v>
      </c>
      <c r="J24" s="3">
        <f t="shared" si="1"/>
        <v>0</v>
      </c>
      <c r="K24" s="1">
        <f t="shared" si="8"/>
        <v>0</v>
      </c>
      <c r="L24" s="2">
        <f t="shared" si="2"/>
        <v>0</v>
      </c>
      <c r="M24" s="6">
        <f>IF(AND(B24="HOLLYWOOD",C24="Single"),D16,0)</f>
        <v>0</v>
      </c>
      <c r="N24" s="6">
        <f>IF(AND(B24="HOLLYWOOD",C24="Double"),E16,0)</f>
        <v>0</v>
      </c>
      <c r="O24" s="6">
        <f>IF(AND(B24="HOLLYWOOD",C24="Triple"),F16,0)</f>
        <v>0</v>
      </c>
      <c r="P24" s="6">
        <f>IF(AND(B24="HILLS",C24="Single"),I16,0)</f>
        <v>0</v>
      </c>
      <c r="Q24" s="6">
        <f>IF(AND(B24="HILLS",C24="Double"),J16,0)</f>
        <v>0</v>
      </c>
      <c r="R24" s="6">
        <f>IF(AND(B24="HILLS",C24="Triple"),K16,0)</f>
        <v>0</v>
      </c>
      <c r="S24" s="6">
        <f t="shared" si="9"/>
        <v>0</v>
      </c>
      <c r="T24" s="21">
        <f t="shared" si="3"/>
        <v>0</v>
      </c>
      <c r="U24" s="6">
        <f t="shared" si="4"/>
        <v>0</v>
      </c>
      <c r="V24" s="6">
        <f t="shared" si="5"/>
        <v>0</v>
      </c>
      <c r="W24" s="6">
        <f t="shared" si="6"/>
        <v>0</v>
      </c>
      <c r="X24" s="6">
        <f t="shared" si="7"/>
        <v>0</v>
      </c>
    </row>
    <row r="25" spans="1:24" x14ac:dyDescent="0.3">
      <c r="A25" s="5"/>
      <c r="B25" s="16"/>
      <c r="C25" s="46"/>
      <c r="D25" s="13"/>
      <c r="E25" s="76"/>
      <c r="F25" s="77"/>
      <c r="G25" s="13"/>
      <c r="H25" s="11"/>
      <c r="I25" s="35">
        <f t="shared" si="0"/>
        <v>0</v>
      </c>
      <c r="J25" s="3">
        <f t="shared" si="1"/>
        <v>0</v>
      </c>
      <c r="K25" s="1">
        <f t="shared" si="8"/>
        <v>0</v>
      </c>
      <c r="L25" s="2">
        <f t="shared" si="2"/>
        <v>0</v>
      </c>
      <c r="M25" s="6">
        <f>IF(AND(B25="HOLLYWOOD",C25="Single"),D16,0)</f>
        <v>0</v>
      </c>
      <c r="N25" s="6">
        <f>IF(AND(B25="HOLLYWOOD",C25="Double"),E16,0)</f>
        <v>0</v>
      </c>
      <c r="O25" s="6">
        <f>IF(AND(B25="HOLLYWOOD",C25="Triple"),F16,0)</f>
        <v>0</v>
      </c>
      <c r="P25" s="6">
        <f>IF(AND(B25="HILLS",C25="Single"),I16,0)</f>
        <v>0</v>
      </c>
      <c r="Q25" s="6">
        <f>IF(AND(B25="HILLS",C25="Double"),J16,0)</f>
        <v>0</v>
      </c>
      <c r="R25" s="6">
        <f>IF(AND(B25="HILLS",C25="Triple"),K16,0)</f>
        <v>0</v>
      </c>
      <c r="S25" s="6">
        <f t="shared" si="9"/>
        <v>0</v>
      </c>
      <c r="T25" s="21">
        <f t="shared" si="3"/>
        <v>0</v>
      </c>
      <c r="U25" s="6">
        <f t="shared" si="4"/>
        <v>0</v>
      </c>
      <c r="V25" s="6">
        <f t="shared" si="5"/>
        <v>0</v>
      </c>
      <c r="W25" s="6">
        <f t="shared" si="6"/>
        <v>0</v>
      </c>
      <c r="X25" s="6">
        <f t="shared" si="7"/>
        <v>0</v>
      </c>
    </row>
    <row r="26" spans="1:24" x14ac:dyDescent="0.3">
      <c r="A26" s="5"/>
      <c r="B26" s="16"/>
      <c r="C26" s="46"/>
      <c r="D26" s="13"/>
      <c r="E26" s="76"/>
      <c r="F26" s="77"/>
      <c r="G26" s="13"/>
      <c r="H26" s="11"/>
      <c r="I26" s="35">
        <f t="shared" si="0"/>
        <v>0</v>
      </c>
      <c r="J26" s="3">
        <f t="shared" si="1"/>
        <v>0</v>
      </c>
      <c r="K26" s="1">
        <f t="shared" si="8"/>
        <v>0</v>
      </c>
      <c r="L26" s="2">
        <f t="shared" si="2"/>
        <v>0</v>
      </c>
      <c r="M26" s="6">
        <f>IF(AND(B26="HOLLYWOOD",C26="Single"),D16,0)</f>
        <v>0</v>
      </c>
      <c r="N26" s="6">
        <f>IF(AND(B26="HOLLYWOOD",C26="Double"),E16,0)</f>
        <v>0</v>
      </c>
      <c r="O26" s="6">
        <f>IF(AND(B26="HOLLYWOOD",C26="Triple"),F16,0)</f>
        <v>0</v>
      </c>
      <c r="P26" s="6">
        <f>IF(AND(B26="HILLS",C26="Single"),I16,0)</f>
        <v>0</v>
      </c>
      <c r="Q26" s="6">
        <f>IF(AND(B26="HILLS",C26="Double"),J16,0)</f>
        <v>0</v>
      </c>
      <c r="R26" s="6">
        <f>IF(AND(B26="HILLS",C26="Triple"),K16,0)</f>
        <v>0</v>
      </c>
      <c r="S26" s="6">
        <f t="shared" si="9"/>
        <v>0</v>
      </c>
      <c r="T26" s="21">
        <f t="shared" si="3"/>
        <v>0</v>
      </c>
      <c r="U26" s="6">
        <f t="shared" si="4"/>
        <v>0</v>
      </c>
      <c r="V26" s="6">
        <f t="shared" si="5"/>
        <v>0</v>
      </c>
      <c r="W26" s="6">
        <f t="shared" si="6"/>
        <v>0</v>
      </c>
      <c r="X26" s="6">
        <f t="shared" si="7"/>
        <v>0</v>
      </c>
    </row>
    <row r="27" spans="1:24" x14ac:dyDescent="0.3">
      <c r="A27" s="5"/>
      <c r="B27" s="16"/>
      <c r="C27" s="46"/>
      <c r="D27" s="13"/>
      <c r="E27" s="76"/>
      <c r="F27" s="77"/>
      <c r="G27" s="13"/>
      <c r="H27" s="11"/>
      <c r="I27" s="35">
        <f t="shared" si="0"/>
        <v>0</v>
      </c>
      <c r="J27" s="3">
        <f t="shared" si="1"/>
        <v>0</v>
      </c>
      <c r="K27" s="1">
        <f t="shared" si="8"/>
        <v>0</v>
      </c>
      <c r="L27" s="2">
        <f t="shared" si="2"/>
        <v>0</v>
      </c>
      <c r="M27" s="6">
        <f>IF(AND(B27="HOLLYWOOD",C27="Single"),D16,0)</f>
        <v>0</v>
      </c>
      <c r="N27" s="6">
        <f>IF(AND(B27="HOLLYWOOD",C27="Double"),E16,0)</f>
        <v>0</v>
      </c>
      <c r="O27" s="6">
        <f>IF(AND(B27="HOLLYWOOD",C27="Triple"),F16,0)</f>
        <v>0</v>
      </c>
      <c r="P27" s="6">
        <f>IF(AND(B27="HILLS",C27="Single"),I16,0)</f>
        <v>0</v>
      </c>
      <c r="Q27" s="6">
        <f>IF(AND(B27="HILLS",C27="Double"),J16,0)</f>
        <v>0</v>
      </c>
      <c r="R27" s="6">
        <f>IF(AND(B27="HILLS",C27="Triple"),K16,0)</f>
        <v>0</v>
      </c>
      <c r="S27" s="6">
        <f t="shared" si="9"/>
        <v>0</v>
      </c>
      <c r="T27" s="21">
        <f t="shared" si="3"/>
        <v>0</v>
      </c>
      <c r="U27" s="6">
        <f t="shared" si="4"/>
        <v>0</v>
      </c>
      <c r="V27" s="6">
        <f t="shared" si="5"/>
        <v>0</v>
      </c>
      <c r="W27" s="6">
        <f t="shared" si="6"/>
        <v>0</v>
      </c>
      <c r="X27" s="6">
        <f t="shared" si="7"/>
        <v>0</v>
      </c>
    </row>
    <row r="28" spans="1:24" x14ac:dyDescent="0.3">
      <c r="A28" s="5"/>
      <c r="B28" s="16"/>
      <c r="C28" s="46"/>
      <c r="D28" s="13"/>
      <c r="E28" s="76"/>
      <c r="F28" s="77"/>
      <c r="G28" s="13"/>
      <c r="H28" s="11"/>
      <c r="I28" s="35">
        <f t="shared" si="0"/>
        <v>0</v>
      </c>
      <c r="J28" s="3">
        <f t="shared" si="1"/>
        <v>0</v>
      </c>
      <c r="K28" s="1">
        <f t="shared" si="8"/>
        <v>0</v>
      </c>
      <c r="L28" s="2">
        <f t="shared" si="2"/>
        <v>0</v>
      </c>
      <c r="M28" s="6">
        <f>IF(AND(B28="HOLLYWOOD",C28="Single"),D16,0)</f>
        <v>0</v>
      </c>
      <c r="N28" s="6">
        <f>IF(AND(B28="HOLLYWOOD",C28="Double"),E16,0)</f>
        <v>0</v>
      </c>
      <c r="O28" s="6">
        <f>IF(AND(B28="HOLLYWOOD",C28="Triple"),F16,0)</f>
        <v>0</v>
      </c>
      <c r="P28" s="6">
        <f>IF(AND(B28="HILLS",C28="Single"),I16,0)</f>
        <v>0</v>
      </c>
      <c r="Q28" s="6">
        <f>IF(AND(B28="HILLS",C28="Double"),J16,0)</f>
        <v>0</v>
      </c>
      <c r="R28" s="6">
        <f>IF(AND(B28="HILLS",C28="Triple"),K16,0)</f>
        <v>0</v>
      </c>
      <c r="S28" s="6">
        <f t="shared" si="9"/>
        <v>0</v>
      </c>
      <c r="T28" s="21">
        <f t="shared" si="3"/>
        <v>0</v>
      </c>
      <c r="U28" s="6">
        <f t="shared" si="4"/>
        <v>0</v>
      </c>
      <c r="V28" s="6">
        <f t="shared" si="5"/>
        <v>0</v>
      </c>
      <c r="W28" s="6">
        <f t="shared" si="6"/>
        <v>0</v>
      </c>
      <c r="X28" s="6">
        <f t="shared" si="7"/>
        <v>0</v>
      </c>
    </row>
    <row r="29" spans="1:24" x14ac:dyDescent="0.3">
      <c r="A29" s="5"/>
      <c r="B29" s="16"/>
      <c r="C29" s="80"/>
      <c r="D29" s="13"/>
      <c r="E29" s="76"/>
      <c r="F29" s="77"/>
      <c r="G29" s="13"/>
      <c r="H29" s="11"/>
      <c r="I29" s="35">
        <f t="shared" si="0"/>
        <v>0</v>
      </c>
      <c r="J29" s="3">
        <f t="shared" si="1"/>
        <v>0</v>
      </c>
      <c r="K29" s="1">
        <f t="shared" si="8"/>
        <v>0</v>
      </c>
      <c r="L29" s="2">
        <f t="shared" si="2"/>
        <v>0</v>
      </c>
      <c r="M29" s="6">
        <f>IF(AND(B29="HOLLYWOOD",C29="Single"),D16,0)</f>
        <v>0</v>
      </c>
      <c r="N29" s="6">
        <f>IF(AND(B29="HOLLYWOOD",C29="Double"),E16,0)</f>
        <v>0</v>
      </c>
      <c r="O29" s="6">
        <f>IF(AND(B29="HOLLYWOOD",C29="Triple"),F16,0)</f>
        <v>0</v>
      </c>
      <c r="P29" s="6">
        <f>IF(AND(B29="HILLS",C29="Single"),I16,0)</f>
        <v>0</v>
      </c>
      <c r="Q29" s="6">
        <f>IF(AND(B29="HILLS",C29="Double"),J16,0)</f>
        <v>0</v>
      </c>
      <c r="R29" s="6">
        <f>IF(AND(B29="HILLS",C29="Triple"),K16,0)</f>
        <v>0</v>
      </c>
      <c r="S29" s="6">
        <f t="shared" si="9"/>
        <v>0</v>
      </c>
      <c r="T29" s="21">
        <f t="shared" si="3"/>
        <v>0</v>
      </c>
      <c r="U29" s="6">
        <f t="shared" si="4"/>
        <v>0</v>
      </c>
      <c r="V29" s="6">
        <f t="shared" si="5"/>
        <v>0</v>
      </c>
      <c r="W29" s="6">
        <f t="shared" si="6"/>
        <v>0</v>
      </c>
      <c r="X29" s="6">
        <f t="shared" si="7"/>
        <v>0</v>
      </c>
    </row>
    <row r="30" spans="1:24" x14ac:dyDescent="0.3">
      <c r="A30" s="5"/>
      <c r="B30" s="16"/>
      <c r="C30" s="81"/>
      <c r="D30" s="13"/>
      <c r="E30" s="76"/>
      <c r="F30" s="77"/>
      <c r="G30" s="13"/>
      <c r="H30" s="11"/>
      <c r="I30" s="35">
        <f t="shared" si="0"/>
        <v>0</v>
      </c>
      <c r="J30" s="3">
        <f t="shared" si="1"/>
        <v>0</v>
      </c>
      <c r="K30" s="1">
        <f t="shared" si="8"/>
        <v>0</v>
      </c>
      <c r="L30" s="2">
        <f t="shared" si="2"/>
        <v>0</v>
      </c>
      <c r="M30" s="6">
        <f>IF(AND(B30="HOLLYWOOD",C30="Single"),D16,0)</f>
        <v>0</v>
      </c>
      <c r="N30" s="6">
        <f>IF(AND(B30="HOLLYWOOD",C30="Double"),E16,0)</f>
        <v>0</v>
      </c>
      <c r="O30" s="6">
        <f>IF(AND(B30="HOLLYWOOD",C30="Triple"),F16,0)</f>
        <v>0</v>
      </c>
      <c r="P30" s="6">
        <f>IF(AND(B30="HILLS",C30="Single"),I16,0)</f>
        <v>0</v>
      </c>
      <c r="Q30" s="6">
        <f>IF(AND(B30="HILLS",C30="Double"),J16,0)</f>
        <v>0</v>
      </c>
      <c r="R30" s="6">
        <f>IF(AND(B30="HILLS",C30="Triple"),K16,0)</f>
        <v>0</v>
      </c>
      <c r="S30" s="6">
        <f t="shared" si="9"/>
        <v>0</v>
      </c>
      <c r="T30" s="21">
        <f t="shared" si="3"/>
        <v>0</v>
      </c>
      <c r="U30" s="6">
        <f t="shared" si="4"/>
        <v>0</v>
      </c>
      <c r="V30" s="6">
        <f t="shared" si="5"/>
        <v>0</v>
      </c>
      <c r="W30" s="6">
        <f t="shared" si="6"/>
        <v>0</v>
      </c>
      <c r="X30" s="6">
        <f t="shared" si="7"/>
        <v>0</v>
      </c>
    </row>
    <row r="31" spans="1:24" x14ac:dyDescent="0.3">
      <c r="A31" s="5"/>
      <c r="B31" s="16"/>
      <c r="C31" s="80"/>
      <c r="D31" s="13"/>
      <c r="E31" s="76"/>
      <c r="F31" s="77"/>
      <c r="G31" s="13"/>
      <c r="H31" s="11"/>
      <c r="I31" s="35">
        <f t="shared" si="0"/>
        <v>0</v>
      </c>
      <c r="J31" s="3">
        <f t="shared" si="1"/>
        <v>0</v>
      </c>
      <c r="K31" s="1">
        <f t="shared" si="8"/>
        <v>0</v>
      </c>
      <c r="L31" s="2">
        <f t="shared" si="2"/>
        <v>0</v>
      </c>
      <c r="M31" s="6">
        <f>IF(AND(B31="HOLLYWOOD",C31="Single"),D16,0)</f>
        <v>0</v>
      </c>
      <c r="N31" s="6">
        <f>IF(AND(B31="HOLLYWOOD",C31="Double"),E16,0)</f>
        <v>0</v>
      </c>
      <c r="O31" s="6">
        <f>IF(AND(B31="HOLLYWOOD",C31="Triple"),F16,0)</f>
        <v>0</v>
      </c>
      <c r="P31" s="6">
        <f>IF(AND(B31="HILLS",C31="Single"),I16,0)</f>
        <v>0</v>
      </c>
      <c r="Q31" s="6">
        <f>IF(AND(B31="HILLS",C31="Double"),J16,0)</f>
        <v>0</v>
      </c>
      <c r="R31" s="6">
        <f>IF(AND(B31="HILLS",C31="Triple"),K16,0)</f>
        <v>0</v>
      </c>
      <c r="S31" s="6">
        <f t="shared" si="9"/>
        <v>0</v>
      </c>
      <c r="T31" s="21">
        <f t="shared" si="3"/>
        <v>0</v>
      </c>
      <c r="U31" s="6">
        <f t="shared" si="4"/>
        <v>0</v>
      </c>
      <c r="V31" s="6">
        <f t="shared" si="5"/>
        <v>0</v>
      </c>
      <c r="W31" s="6">
        <f t="shared" si="6"/>
        <v>0</v>
      </c>
      <c r="X31" s="6">
        <f t="shared" si="7"/>
        <v>0</v>
      </c>
    </row>
    <row r="32" spans="1:24" x14ac:dyDescent="0.3">
      <c r="A32" s="5"/>
      <c r="B32" s="16"/>
      <c r="C32" s="81"/>
      <c r="D32" s="13"/>
      <c r="E32" s="76"/>
      <c r="F32" s="77"/>
      <c r="G32" s="13"/>
      <c r="H32" s="11"/>
      <c r="I32" s="35">
        <f t="shared" si="0"/>
        <v>0</v>
      </c>
      <c r="J32" s="3">
        <f t="shared" si="1"/>
        <v>0</v>
      </c>
      <c r="K32" s="1">
        <f t="shared" si="8"/>
        <v>0</v>
      </c>
      <c r="L32" s="2">
        <f t="shared" si="2"/>
        <v>0</v>
      </c>
      <c r="M32" s="6">
        <f>IF(AND(B32="HOLLYWOOD",C32="Single"),D16,0)</f>
        <v>0</v>
      </c>
      <c r="N32" s="6">
        <f>IF(AND(B32="HOLLYWOOD",C32="Double"),E16,0)</f>
        <v>0</v>
      </c>
      <c r="O32" s="6">
        <f>IF(AND(B32="HOLLYWOOD",C32="Triple"),F16,0)</f>
        <v>0</v>
      </c>
      <c r="P32" s="6">
        <f>IF(AND(B32="HILLS",C32="Single"),I16,0)</f>
        <v>0</v>
      </c>
      <c r="Q32" s="6">
        <f>IF(AND(B32="HILLS",C32="Double"),J16,0)</f>
        <v>0</v>
      </c>
      <c r="R32" s="6">
        <f>IF(AND(B32="HILLS",C32="Triple"),K16,0)</f>
        <v>0</v>
      </c>
      <c r="S32" s="6">
        <f t="shared" si="9"/>
        <v>0</v>
      </c>
      <c r="T32" s="21">
        <f t="shared" si="3"/>
        <v>0</v>
      </c>
      <c r="U32" s="6">
        <f t="shared" si="4"/>
        <v>0</v>
      </c>
      <c r="V32" s="6">
        <f t="shared" si="5"/>
        <v>0</v>
      </c>
      <c r="W32" s="6">
        <f t="shared" si="6"/>
        <v>0</v>
      </c>
      <c r="X32" s="6">
        <f t="shared" si="7"/>
        <v>0</v>
      </c>
    </row>
    <row r="33" spans="1:24" x14ac:dyDescent="0.3">
      <c r="A33" s="5"/>
      <c r="B33" s="16"/>
      <c r="C33" s="80"/>
      <c r="D33" s="13"/>
      <c r="E33" s="76"/>
      <c r="F33" s="77"/>
      <c r="G33" s="13"/>
      <c r="H33" s="11"/>
      <c r="I33" s="35">
        <f t="shared" si="0"/>
        <v>0</v>
      </c>
      <c r="J33" s="3">
        <f t="shared" si="1"/>
        <v>0</v>
      </c>
      <c r="K33" s="1">
        <f t="shared" si="8"/>
        <v>0</v>
      </c>
      <c r="L33" s="2">
        <f t="shared" si="2"/>
        <v>0</v>
      </c>
      <c r="M33" s="6">
        <f>IF(AND(B33="HOLLYWOOD",C33="Single"),D16,0)</f>
        <v>0</v>
      </c>
      <c r="N33" s="6">
        <f>IF(AND(B33="HOLLYWOOD",C33="Double"),E16,0)</f>
        <v>0</v>
      </c>
      <c r="O33" s="6">
        <f>IF(AND(B33="HOLLYWOOD",C33="Triple"),F16,0)</f>
        <v>0</v>
      </c>
      <c r="P33" s="6">
        <f>IF(AND(B33="HILLS",C33="Single"),I16,0)</f>
        <v>0</v>
      </c>
      <c r="Q33" s="6">
        <f>IF(AND(B33="HILLS",C33="Double"),J16,0)</f>
        <v>0</v>
      </c>
      <c r="R33" s="6">
        <f>IF(AND(B33="HILLS",C33="Triple"),K16,0)</f>
        <v>0</v>
      </c>
      <c r="S33" s="6">
        <f t="shared" si="9"/>
        <v>0</v>
      </c>
      <c r="T33" s="21">
        <f t="shared" si="3"/>
        <v>0</v>
      </c>
      <c r="U33" s="6">
        <f t="shared" si="4"/>
        <v>0</v>
      </c>
      <c r="V33" s="6">
        <f t="shared" si="5"/>
        <v>0</v>
      </c>
      <c r="W33" s="6">
        <f t="shared" si="6"/>
        <v>0</v>
      </c>
      <c r="X33" s="6">
        <f t="shared" si="7"/>
        <v>0</v>
      </c>
    </row>
    <row r="34" spans="1:24" x14ac:dyDescent="0.3">
      <c r="A34" s="5"/>
      <c r="B34" s="16"/>
      <c r="C34" s="81"/>
      <c r="D34" s="13"/>
      <c r="E34" s="76"/>
      <c r="F34" s="77"/>
      <c r="G34" s="13"/>
      <c r="H34" s="11"/>
      <c r="I34" s="35">
        <f t="shared" si="0"/>
        <v>0</v>
      </c>
      <c r="J34" s="3">
        <f t="shared" si="1"/>
        <v>0</v>
      </c>
      <c r="K34" s="1">
        <f t="shared" si="8"/>
        <v>0</v>
      </c>
      <c r="L34" s="2">
        <f t="shared" si="2"/>
        <v>0</v>
      </c>
      <c r="M34" s="6">
        <f>IF(AND(B34="HOLLYWOOD",C34="Single"),D16,0)</f>
        <v>0</v>
      </c>
      <c r="N34" s="6">
        <f>IF(AND(B34="HOLLYWOOD",C34="Double"),E16,0)</f>
        <v>0</v>
      </c>
      <c r="O34" s="6">
        <f>IF(AND(B34="HOLLYWOOD",C34="Triple"),F16,0)</f>
        <v>0</v>
      </c>
      <c r="P34" s="6">
        <f>IF(AND(B34="HILLS",C34="Single"),I16,0)</f>
        <v>0</v>
      </c>
      <c r="Q34" s="6">
        <f>IF(AND(B34="HILLS",C34="Double"),J16,0)</f>
        <v>0</v>
      </c>
      <c r="R34" s="6">
        <f>IF(AND(B34="HILLS",C34="Triple"),K16,0)</f>
        <v>0</v>
      </c>
      <c r="S34" s="6">
        <f t="shared" si="9"/>
        <v>0</v>
      </c>
      <c r="T34" s="21">
        <f t="shared" si="3"/>
        <v>0</v>
      </c>
      <c r="U34" s="6">
        <f t="shared" si="4"/>
        <v>0</v>
      </c>
      <c r="V34" s="6">
        <f t="shared" si="5"/>
        <v>0</v>
      </c>
      <c r="W34" s="6">
        <f t="shared" si="6"/>
        <v>0</v>
      </c>
      <c r="X34" s="6">
        <f t="shared" si="7"/>
        <v>0</v>
      </c>
    </row>
    <row r="35" spans="1:24" x14ac:dyDescent="0.3">
      <c r="A35" s="5"/>
      <c r="B35" s="16"/>
      <c r="C35" s="80"/>
      <c r="D35" s="13"/>
      <c r="E35" s="76"/>
      <c r="F35" s="77"/>
      <c r="G35" s="13"/>
      <c r="H35" s="11"/>
      <c r="I35" s="35">
        <f t="shared" si="0"/>
        <v>0</v>
      </c>
      <c r="J35" s="3">
        <f t="shared" si="1"/>
        <v>0</v>
      </c>
      <c r="K35" s="1">
        <f t="shared" si="8"/>
        <v>0</v>
      </c>
      <c r="L35" s="2">
        <f t="shared" si="2"/>
        <v>0</v>
      </c>
      <c r="M35" s="6">
        <f>IF(AND(B35="HOLLYWOOD",C35="Single"),D16,0)</f>
        <v>0</v>
      </c>
      <c r="N35" s="6">
        <f>IF(AND(B35="HOLLYWOOD",C35="Double"),E16,0)</f>
        <v>0</v>
      </c>
      <c r="O35" s="6">
        <f>IF(AND(B35="HOLLYWOOD",C35="Triple"),F16,0)</f>
        <v>0</v>
      </c>
      <c r="P35" s="6">
        <f>IF(AND(B35="HILLS",C35="Single"),I16,0)</f>
        <v>0</v>
      </c>
      <c r="Q35" s="6">
        <f>IF(AND(B35="HILLS",C35="Double"),J16,0)</f>
        <v>0</v>
      </c>
      <c r="R35" s="6">
        <f>IF(AND(B35="HILLS",C35="Triple"),K16,0)</f>
        <v>0</v>
      </c>
      <c r="S35" s="6">
        <f t="shared" si="9"/>
        <v>0</v>
      </c>
      <c r="T35" s="21">
        <f t="shared" si="3"/>
        <v>0</v>
      </c>
      <c r="U35" s="6">
        <f t="shared" si="4"/>
        <v>0</v>
      </c>
      <c r="V35" s="6">
        <f t="shared" si="5"/>
        <v>0</v>
      </c>
      <c r="W35" s="6">
        <f t="shared" si="6"/>
        <v>0</v>
      </c>
      <c r="X35" s="6">
        <f t="shared" si="7"/>
        <v>0</v>
      </c>
    </row>
    <row r="36" spans="1:24" x14ac:dyDescent="0.3">
      <c r="A36" s="5"/>
      <c r="B36" s="16"/>
      <c r="C36" s="81"/>
      <c r="D36" s="13"/>
      <c r="E36" s="76"/>
      <c r="F36" s="77"/>
      <c r="G36" s="13"/>
      <c r="H36" s="11"/>
      <c r="I36" s="35">
        <f t="shared" si="0"/>
        <v>0</v>
      </c>
      <c r="J36" s="3">
        <f t="shared" si="1"/>
        <v>0</v>
      </c>
      <c r="K36" s="1">
        <f t="shared" si="8"/>
        <v>0</v>
      </c>
      <c r="L36" s="2">
        <f t="shared" si="2"/>
        <v>0</v>
      </c>
      <c r="M36" s="6">
        <f>IF(AND(B36="HOLLYWOOD",C36="Single"),D32,0)</f>
        <v>0</v>
      </c>
      <c r="N36" s="6">
        <f>IF(AND(B36="HOLLYWOOD",C36="Double"),E16,0)</f>
        <v>0</v>
      </c>
      <c r="O36" s="6">
        <f>IF(AND(B36="HOLLYWOOD",C36="Triple"),F16,0)</f>
        <v>0</v>
      </c>
      <c r="P36" s="6">
        <f>IF(AND(B36="HILLS",C36="Single"),I16,0)</f>
        <v>0</v>
      </c>
      <c r="Q36" s="6">
        <f>IF(AND(B36="HILLS",C36="Double"),J16,0)</f>
        <v>0</v>
      </c>
      <c r="R36" s="6">
        <f>IF(AND(B36="HILLS",C36="Triple"),K16,0)</f>
        <v>0</v>
      </c>
      <c r="S36" s="6">
        <f t="shared" si="9"/>
        <v>0</v>
      </c>
      <c r="T36" s="21">
        <f t="shared" si="3"/>
        <v>0</v>
      </c>
      <c r="U36" s="6">
        <f t="shared" si="4"/>
        <v>0</v>
      </c>
      <c r="V36" s="6">
        <f t="shared" si="5"/>
        <v>0</v>
      </c>
      <c r="W36" s="6">
        <f t="shared" si="6"/>
        <v>0</v>
      </c>
      <c r="X36" s="6">
        <f t="shared" si="7"/>
        <v>0</v>
      </c>
    </row>
    <row r="37" spans="1:24" x14ac:dyDescent="0.3">
      <c r="A37" s="5"/>
      <c r="B37" s="16"/>
      <c r="C37" s="80"/>
      <c r="D37" s="13"/>
      <c r="E37" s="76"/>
      <c r="F37" s="77"/>
      <c r="G37" s="13"/>
      <c r="H37" s="11"/>
      <c r="I37" s="35">
        <f t="shared" si="0"/>
        <v>0</v>
      </c>
      <c r="J37" s="3">
        <f t="shared" si="1"/>
        <v>0</v>
      </c>
      <c r="K37" s="1">
        <f t="shared" si="8"/>
        <v>0</v>
      </c>
      <c r="L37" s="2">
        <f t="shared" si="2"/>
        <v>0</v>
      </c>
      <c r="M37" s="6">
        <f>IF(AND(B37="HOLLYWOOD",C37="Single"),D16,0)</f>
        <v>0</v>
      </c>
      <c r="N37" s="6">
        <f>IF(AND(B37="HOLLYWOOD",C37="Double"),E16,0)</f>
        <v>0</v>
      </c>
      <c r="O37" s="6">
        <f>IF(AND(B37="HOLLYWOOD",C37="Triple"),F16,0)</f>
        <v>0</v>
      </c>
      <c r="P37" s="6">
        <f>IF(AND(B37="HILLS",C37="Single"),I16,0)</f>
        <v>0</v>
      </c>
      <c r="Q37" s="6">
        <f>IF(AND(B37="HILLS",C37="Double"),J16,0)</f>
        <v>0</v>
      </c>
      <c r="R37" s="6">
        <f>IF(AND(B37="HILLS",C37="Triple"),K16,0)</f>
        <v>0</v>
      </c>
      <c r="S37" s="6">
        <f t="shared" si="9"/>
        <v>0</v>
      </c>
      <c r="T37" s="21">
        <f t="shared" si="3"/>
        <v>0</v>
      </c>
      <c r="U37" s="6">
        <f t="shared" si="4"/>
        <v>0</v>
      </c>
      <c r="V37" s="6">
        <f t="shared" si="5"/>
        <v>0</v>
      </c>
      <c r="W37" s="6">
        <f t="shared" si="6"/>
        <v>0</v>
      </c>
      <c r="X37" s="6">
        <f t="shared" si="7"/>
        <v>0</v>
      </c>
    </row>
    <row r="38" spans="1:24" x14ac:dyDescent="0.3">
      <c r="A38" s="5"/>
      <c r="B38" s="16"/>
      <c r="C38" s="81"/>
      <c r="D38" s="13"/>
      <c r="E38" s="76"/>
      <c r="F38" s="77"/>
      <c r="G38" s="13"/>
      <c r="H38" s="11"/>
      <c r="I38" s="35">
        <f t="shared" si="0"/>
        <v>0</v>
      </c>
      <c r="J38" s="3">
        <f t="shared" si="1"/>
        <v>0</v>
      </c>
      <c r="K38" s="1">
        <f t="shared" si="8"/>
        <v>0</v>
      </c>
      <c r="L38" s="2">
        <f t="shared" si="2"/>
        <v>0</v>
      </c>
      <c r="M38" s="6">
        <f>IF(AND(B38="HOLLYWOOD",C38="Single"),D16,0)</f>
        <v>0</v>
      </c>
      <c r="N38" s="6">
        <f>IF(AND(B38="HOLLYWOOD",C38="Double"),E16,0)</f>
        <v>0</v>
      </c>
      <c r="O38" s="6">
        <f>IF(AND(B38="HOLLYWOOD",C38="Triple"),F16,0)</f>
        <v>0</v>
      </c>
      <c r="P38" s="6">
        <f>IF(AND(B38="HILLS",C38="Single"),I16,0)</f>
        <v>0</v>
      </c>
      <c r="Q38" s="6">
        <f>IF(AND(B38="HILLS",C38="Double"),J16,0)</f>
        <v>0</v>
      </c>
      <c r="R38" s="6">
        <f>IF(AND(B38="HILLS",C38="Triple"),K16,0)</f>
        <v>0</v>
      </c>
      <c r="S38" s="6">
        <f t="shared" si="9"/>
        <v>0</v>
      </c>
      <c r="T38" s="21">
        <f t="shared" si="3"/>
        <v>0</v>
      </c>
      <c r="U38" s="6">
        <f t="shared" si="4"/>
        <v>0</v>
      </c>
      <c r="V38" s="6">
        <f t="shared" si="5"/>
        <v>0</v>
      </c>
      <c r="W38" s="6">
        <f t="shared" si="6"/>
        <v>0</v>
      </c>
      <c r="X38" s="6">
        <f t="shared" si="7"/>
        <v>0</v>
      </c>
    </row>
    <row r="39" spans="1:24" x14ac:dyDescent="0.3">
      <c r="A39" s="5"/>
      <c r="B39" s="16"/>
      <c r="C39" s="80"/>
      <c r="D39" s="13"/>
      <c r="E39" s="76"/>
      <c r="F39" s="77"/>
      <c r="G39" s="13"/>
      <c r="H39" s="11"/>
      <c r="I39" s="35">
        <f t="shared" si="0"/>
        <v>0</v>
      </c>
      <c r="J39" s="3">
        <f t="shared" si="1"/>
        <v>0</v>
      </c>
      <c r="K39" s="1">
        <f t="shared" si="8"/>
        <v>0</v>
      </c>
      <c r="L39" s="2">
        <f t="shared" si="2"/>
        <v>0</v>
      </c>
      <c r="M39" s="6">
        <f>IF(AND(B39="HOLLYWOOD",C39="Single"),D16,0)</f>
        <v>0</v>
      </c>
      <c r="N39" s="6">
        <f>IF(AND(B39="HOLLYWOOD",C39="Double"),E16,0)</f>
        <v>0</v>
      </c>
      <c r="O39" s="6">
        <f>IF(AND(B39="HOLLYWOOD",C39="Triple"),F16,0)</f>
        <v>0</v>
      </c>
      <c r="P39" s="6">
        <f>IF(AND(B39="HILLS",C39="Single"),I16,0)</f>
        <v>0</v>
      </c>
      <c r="Q39" s="6">
        <f>IF(AND(B39="HILLS",C39="Double"),J16,0)</f>
        <v>0</v>
      </c>
      <c r="R39" s="6">
        <f>IF(AND(B39="HILLS",C39="Triple"),K16,0)</f>
        <v>0</v>
      </c>
      <c r="S39" s="6">
        <f t="shared" si="9"/>
        <v>0</v>
      </c>
      <c r="T39" s="21">
        <f t="shared" si="3"/>
        <v>0</v>
      </c>
      <c r="U39" s="6">
        <f t="shared" si="4"/>
        <v>0</v>
      </c>
      <c r="V39" s="6">
        <f t="shared" si="5"/>
        <v>0</v>
      </c>
      <c r="W39" s="6">
        <f t="shared" si="6"/>
        <v>0</v>
      </c>
      <c r="X39" s="6">
        <f t="shared" si="7"/>
        <v>0</v>
      </c>
    </row>
    <row r="40" spans="1:24" x14ac:dyDescent="0.3">
      <c r="A40" s="5"/>
      <c r="B40" s="16"/>
      <c r="C40" s="81"/>
      <c r="D40" s="13"/>
      <c r="E40" s="76"/>
      <c r="F40" s="77"/>
      <c r="G40" s="13"/>
      <c r="H40" s="11"/>
      <c r="I40" s="35">
        <f t="shared" si="0"/>
        <v>0</v>
      </c>
      <c r="J40" s="3">
        <f t="shared" si="1"/>
        <v>0</v>
      </c>
      <c r="K40" s="1">
        <f t="shared" si="8"/>
        <v>0</v>
      </c>
      <c r="L40" s="2">
        <f t="shared" si="2"/>
        <v>0</v>
      </c>
      <c r="M40" s="6">
        <f>IF(AND(B40="HOLLYWOOD",C40="Single"),D16,0)</f>
        <v>0</v>
      </c>
      <c r="N40" s="6">
        <f>IF(AND(B40="HOLLYWOOD",C40="Double"),E16,0)</f>
        <v>0</v>
      </c>
      <c r="O40" s="6">
        <f>IF(AND(B40="HOLLYWOOD",C40="Triple"),F16,0)</f>
        <v>0</v>
      </c>
      <c r="P40" s="6">
        <f>IF(AND(B40="HILLS",C40="Single"),I16,0)</f>
        <v>0</v>
      </c>
      <c r="Q40" s="6">
        <f>IF(AND(B40="HILLS",C40="Double"),J16,0)</f>
        <v>0</v>
      </c>
      <c r="R40" s="6">
        <f>IF(AND(B40="HILLS",C40="Triple"),K16,0)</f>
        <v>0</v>
      </c>
      <c r="S40" s="6">
        <f t="shared" si="9"/>
        <v>0</v>
      </c>
      <c r="T40" s="21">
        <f t="shared" si="3"/>
        <v>0</v>
      </c>
      <c r="U40" s="6">
        <f t="shared" si="4"/>
        <v>0</v>
      </c>
      <c r="V40" s="6">
        <f t="shared" si="5"/>
        <v>0</v>
      </c>
      <c r="W40" s="6">
        <f t="shared" si="6"/>
        <v>0</v>
      </c>
      <c r="X40" s="6">
        <f t="shared" si="7"/>
        <v>0</v>
      </c>
    </row>
    <row r="41" spans="1:24" x14ac:dyDescent="0.3">
      <c r="A41" s="5"/>
      <c r="B41" s="16"/>
      <c r="C41" s="80"/>
      <c r="D41" s="13"/>
      <c r="E41" s="76"/>
      <c r="F41" s="77"/>
      <c r="G41" s="13"/>
      <c r="H41" s="11"/>
      <c r="I41" s="35">
        <f t="shared" si="0"/>
        <v>0</v>
      </c>
      <c r="J41" s="3">
        <f t="shared" si="1"/>
        <v>0</v>
      </c>
      <c r="K41" s="1">
        <f t="shared" si="8"/>
        <v>0</v>
      </c>
      <c r="L41" s="2">
        <f t="shared" si="2"/>
        <v>0</v>
      </c>
      <c r="M41" s="6">
        <f>IF(AND(B41="HOLLYWOOD",C41="Single"),D16,0)</f>
        <v>0</v>
      </c>
      <c r="N41" s="6">
        <f>IF(AND(B41="HOLLYWOOD",C41="Double"),E16,0)</f>
        <v>0</v>
      </c>
      <c r="O41" s="6">
        <f>IF(AND(B41="HOLLYWOOD",C41="Triple"),F16,0)</f>
        <v>0</v>
      </c>
      <c r="P41" s="6">
        <f>IF(AND(B41="HILLS",C41="Single"),I16,0)</f>
        <v>0</v>
      </c>
      <c r="Q41" s="6">
        <f>IF(AND(B41="HILLS",C41="Double"),J16,0)</f>
        <v>0</v>
      </c>
      <c r="R41" s="6">
        <f>IF(AND(B41="HILLS",C41="Triple"),K16,0)</f>
        <v>0</v>
      </c>
      <c r="S41" s="6">
        <f t="shared" si="9"/>
        <v>0</v>
      </c>
      <c r="T41" s="21">
        <f t="shared" si="3"/>
        <v>0</v>
      </c>
      <c r="U41" s="6">
        <f t="shared" si="4"/>
        <v>0</v>
      </c>
      <c r="V41" s="6">
        <f t="shared" si="5"/>
        <v>0</v>
      </c>
      <c r="W41" s="6">
        <f t="shared" si="6"/>
        <v>0</v>
      </c>
      <c r="X41" s="6">
        <f t="shared" si="7"/>
        <v>0</v>
      </c>
    </row>
    <row r="42" spans="1:24" x14ac:dyDescent="0.3">
      <c r="A42" s="5"/>
      <c r="B42" s="16"/>
      <c r="C42" s="81"/>
      <c r="D42" s="13"/>
      <c r="E42" s="76"/>
      <c r="F42" s="77"/>
      <c r="G42" s="13"/>
      <c r="H42" s="11"/>
      <c r="I42" s="35">
        <f t="shared" si="0"/>
        <v>0</v>
      </c>
      <c r="J42" s="3">
        <f t="shared" si="1"/>
        <v>0</v>
      </c>
      <c r="K42" s="1">
        <f t="shared" si="8"/>
        <v>0</v>
      </c>
      <c r="L42" s="2">
        <f t="shared" si="2"/>
        <v>0</v>
      </c>
      <c r="M42" s="6">
        <f>IF(AND(B42="HOLLYWOOD",C42="Single"),D16,0)</f>
        <v>0</v>
      </c>
      <c r="N42" s="6">
        <f>IF(AND(B42="HOLLYWOOD",C42="Double"),E16,0)</f>
        <v>0</v>
      </c>
      <c r="O42" s="6">
        <f>IF(AND(B42="HOLLYWOOD",C42="Triple"),F16,0)</f>
        <v>0</v>
      </c>
      <c r="P42" s="6">
        <f>IF(AND(B42="HILLS",C42="Single"),I16,0)</f>
        <v>0</v>
      </c>
      <c r="Q42" s="6">
        <f>IF(AND(B42="HILLS",C42="Double"),J16,0)</f>
        <v>0</v>
      </c>
      <c r="R42" s="6">
        <f>IF(AND(B42="HILLS",C42="Triple"),K16,0)</f>
        <v>0</v>
      </c>
      <c r="S42" s="6">
        <f t="shared" si="9"/>
        <v>0</v>
      </c>
      <c r="T42" s="21">
        <f t="shared" si="3"/>
        <v>0</v>
      </c>
      <c r="U42" s="6">
        <f t="shared" si="4"/>
        <v>0</v>
      </c>
      <c r="V42" s="6">
        <f t="shared" si="5"/>
        <v>0</v>
      </c>
      <c r="W42" s="6">
        <f t="shared" si="6"/>
        <v>0</v>
      </c>
      <c r="X42" s="6">
        <f t="shared" si="7"/>
        <v>0</v>
      </c>
    </row>
    <row r="43" spans="1:24" x14ac:dyDescent="0.3">
      <c r="A43" s="5"/>
      <c r="B43" s="16"/>
      <c r="C43" s="80"/>
      <c r="D43" s="13"/>
      <c r="E43" s="76"/>
      <c r="F43" s="77"/>
      <c r="G43" s="13"/>
      <c r="H43" s="11"/>
      <c r="I43" s="35">
        <f t="shared" si="0"/>
        <v>0</v>
      </c>
      <c r="J43" s="3">
        <f t="shared" si="1"/>
        <v>0</v>
      </c>
      <c r="K43" s="1">
        <f t="shared" si="8"/>
        <v>0</v>
      </c>
      <c r="L43" s="2">
        <f t="shared" si="2"/>
        <v>0</v>
      </c>
      <c r="M43" s="6">
        <f>IF(AND(B43="HOLLYWOOD",C43="Single"),D16,0)</f>
        <v>0</v>
      </c>
      <c r="N43" s="6">
        <f>IF(AND(B43="HOLLYWOOD",C43="Double"),E16,0)</f>
        <v>0</v>
      </c>
      <c r="O43" s="6">
        <f>IF(AND(B43="HOLLYWOOD",C43="Triple"),F16,0)</f>
        <v>0</v>
      </c>
      <c r="P43" s="6">
        <f>IF(AND(B43="HILLS",C43="Single"),I16,0)</f>
        <v>0</v>
      </c>
      <c r="Q43" s="6">
        <f>IF(AND(B43="HILLS",C43="Double"),J16,0)</f>
        <v>0</v>
      </c>
      <c r="R43" s="6">
        <f>IF(AND(B43="HILLS",C43="Triple"),K16,0)</f>
        <v>0</v>
      </c>
      <c r="S43" s="6">
        <f t="shared" si="9"/>
        <v>0</v>
      </c>
      <c r="T43" s="21">
        <f t="shared" si="3"/>
        <v>0</v>
      </c>
      <c r="U43" s="6">
        <f t="shared" si="4"/>
        <v>0</v>
      </c>
      <c r="V43" s="6">
        <f t="shared" si="5"/>
        <v>0</v>
      </c>
      <c r="W43" s="6">
        <f t="shared" si="6"/>
        <v>0</v>
      </c>
      <c r="X43" s="6">
        <f t="shared" si="7"/>
        <v>0</v>
      </c>
    </row>
    <row r="44" spans="1:24" x14ac:dyDescent="0.3">
      <c r="A44" s="5"/>
      <c r="B44" s="16"/>
      <c r="C44" s="81"/>
      <c r="D44" s="13"/>
      <c r="E44" s="76"/>
      <c r="F44" s="77"/>
      <c r="G44" s="13"/>
      <c r="H44" s="11"/>
      <c r="I44" s="35">
        <f t="shared" si="0"/>
        <v>0</v>
      </c>
      <c r="J44" s="3">
        <f t="shared" si="1"/>
        <v>0</v>
      </c>
      <c r="K44" s="1">
        <f t="shared" si="8"/>
        <v>0</v>
      </c>
      <c r="L44" s="2">
        <f t="shared" si="2"/>
        <v>0</v>
      </c>
      <c r="M44" s="6">
        <f>IF(AND(B44="HOLLYWOOD",C44="Single"),D16,0)</f>
        <v>0</v>
      </c>
      <c r="N44" s="6">
        <f>IF(AND(B44="HOLLYWOOD",C44="Double"),E16,0)</f>
        <v>0</v>
      </c>
      <c r="O44" s="6">
        <f>IF(AND(B44="HOLLYWOOD",C44="Triple"),F16,0)</f>
        <v>0</v>
      </c>
      <c r="P44" s="6">
        <f>IF(AND(B44="HILLS",C44="Single"),I16,0)</f>
        <v>0</v>
      </c>
      <c r="Q44" s="6">
        <f>IF(AND(B44="HILLS",C44="Double"),J16,0)</f>
        <v>0</v>
      </c>
      <c r="R44" s="6">
        <f>IF(AND(B44="HILLS",C44="Triple"),K16,0)</f>
        <v>0</v>
      </c>
      <c r="S44" s="6">
        <f t="shared" si="9"/>
        <v>0</v>
      </c>
      <c r="T44" s="21">
        <f t="shared" si="3"/>
        <v>0</v>
      </c>
      <c r="U44" s="6">
        <f t="shared" si="4"/>
        <v>0</v>
      </c>
      <c r="V44" s="6">
        <f t="shared" si="5"/>
        <v>0</v>
      </c>
      <c r="W44" s="6">
        <f t="shared" si="6"/>
        <v>0</v>
      </c>
      <c r="X44" s="6">
        <f t="shared" si="7"/>
        <v>0</v>
      </c>
    </row>
    <row r="45" spans="1:24" x14ac:dyDescent="0.3">
      <c r="A45" s="5"/>
      <c r="B45" s="16"/>
      <c r="C45" s="80"/>
      <c r="D45" s="13"/>
      <c r="E45" s="76"/>
      <c r="F45" s="77"/>
      <c r="G45" s="13"/>
      <c r="H45" s="11"/>
      <c r="I45" s="35">
        <f t="shared" si="0"/>
        <v>0</v>
      </c>
      <c r="J45" s="3">
        <f t="shared" si="1"/>
        <v>0</v>
      </c>
      <c r="K45" s="1">
        <f t="shared" si="8"/>
        <v>0</v>
      </c>
      <c r="L45" s="2">
        <f t="shared" si="2"/>
        <v>0</v>
      </c>
      <c r="M45" s="6">
        <f>IF(AND(B45="HOLLYWOOD",C45="Single"),D16,0)</f>
        <v>0</v>
      </c>
      <c r="N45" s="6">
        <f>IF(AND(B45="HOLLYWOOD",C45="Double"),E16,0)</f>
        <v>0</v>
      </c>
      <c r="O45" s="6">
        <f>IF(AND(B45="HOLLYWOOD",C45="Triple"),F16,0)</f>
        <v>0</v>
      </c>
      <c r="P45" s="6">
        <f>IF(AND(B45="HILLS",C45="Single"),I16,0)</f>
        <v>0</v>
      </c>
      <c r="Q45" s="6">
        <f>IF(AND(B45="HILLS",C45="Double"),J16,0)</f>
        <v>0</v>
      </c>
      <c r="R45" s="6">
        <f>IF(AND(B45="HILLS",C45="Triple"),K16,0)</f>
        <v>0</v>
      </c>
      <c r="S45" s="6">
        <f t="shared" si="9"/>
        <v>0</v>
      </c>
      <c r="T45" s="21">
        <f t="shared" si="3"/>
        <v>0</v>
      </c>
      <c r="U45" s="6">
        <f t="shared" si="4"/>
        <v>0</v>
      </c>
      <c r="V45" s="6">
        <f t="shared" si="5"/>
        <v>0</v>
      </c>
      <c r="W45" s="6">
        <f t="shared" si="6"/>
        <v>0</v>
      </c>
      <c r="X45" s="6">
        <f t="shared" si="7"/>
        <v>0</v>
      </c>
    </row>
    <row r="46" spans="1:24" ht="15" thickBot="1" x14ac:dyDescent="0.35">
      <c r="A46" s="5"/>
      <c r="B46" s="22"/>
      <c r="C46" s="82"/>
      <c r="D46" s="23"/>
      <c r="E46" s="83"/>
      <c r="F46" s="84"/>
      <c r="G46" s="23"/>
      <c r="H46" s="24"/>
      <c r="I46" s="35">
        <f t="shared" si="0"/>
        <v>0</v>
      </c>
      <c r="J46" s="3">
        <f t="shared" si="1"/>
        <v>0</v>
      </c>
      <c r="K46" s="1">
        <f t="shared" si="8"/>
        <v>0</v>
      </c>
      <c r="L46" s="2">
        <f t="shared" si="2"/>
        <v>0</v>
      </c>
      <c r="M46" s="6">
        <f>IF(AND(B46="HOLLYWOOD",C46="Single"),D16,0)</f>
        <v>0</v>
      </c>
      <c r="N46" s="6">
        <f>IF(AND(B46="HOLLYWOOD",C46="Double"),E16,0)</f>
        <v>0</v>
      </c>
      <c r="O46" s="6">
        <f>IF(AND(B46="HOLLYWOOD",C46="Triple"),F16,0)</f>
        <v>0</v>
      </c>
      <c r="P46" s="6">
        <f>IF(AND(B46="HILLS",C46="Single"),I16,0)</f>
        <v>0</v>
      </c>
      <c r="Q46" s="6">
        <f>IF(AND(B46="HILLS",C46="Double"),J16,0)</f>
        <v>0</v>
      </c>
      <c r="R46" s="6">
        <f>IF(AND(B46="HILLS",C46="Triple"),K16,0)</f>
        <v>0</v>
      </c>
      <c r="S46" s="6">
        <f t="shared" si="9"/>
        <v>0</v>
      </c>
      <c r="T46" s="21">
        <f t="shared" si="3"/>
        <v>0</v>
      </c>
      <c r="U46" s="6">
        <f t="shared" si="4"/>
        <v>0</v>
      </c>
      <c r="V46" s="6">
        <f t="shared" si="5"/>
        <v>0</v>
      </c>
      <c r="W46" s="6">
        <f t="shared" si="6"/>
        <v>0</v>
      </c>
      <c r="X46" s="6">
        <f t="shared" si="7"/>
        <v>0</v>
      </c>
    </row>
    <row r="47" spans="1:24" ht="18" x14ac:dyDescent="0.3">
      <c r="A47" s="5"/>
      <c r="B47" s="93" t="s">
        <v>18</v>
      </c>
      <c r="C47" s="94"/>
      <c r="D47" s="94"/>
      <c r="E47" s="94"/>
      <c r="F47" s="94"/>
      <c r="G47" s="94"/>
      <c r="H47" s="94"/>
      <c r="I47" s="95"/>
      <c r="J47" s="43"/>
      <c r="K47" s="44"/>
      <c r="L47" s="45">
        <f>SUM(L20:L46)</f>
        <v>0</v>
      </c>
    </row>
    <row r="48" spans="1:24" ht="18" x14ac:dyDescent="0.3">
      <c r="A48" s="5"/>
      <c r="B48" s="96" t="s">
        <v>47</v>
      </c>
      <c r="C48" s="97"/>
      <c r="D48" s="97"/>
      <c r="E48" s="97"/>
      <c r="F48" s="97"/>
      <c r="G48" s="98"/>
      <c r="H48" s="99">
        <v>0</v>
      </c>
      <c r="I48" s="100"/>
      <c r="J48" s="101"/>
      <c r="K48" s="91">
        <f>H48*25</f>
        <v>0</v>
      </c>
      <c r="L48" s="92"/>
    </row>
    <row r="49" spans="1:12" ht="18" x14ac:dyDescent="0.3">
      <c r="A49" s="5"/>
      <c r="B49" s="96" t="s">
        <v>48</v>
      </c>
      <c r="C49" s="97"/>
      <c r="D49" s="97"/>
      <c r="E49" s="97"/>
      <c r="F49" s="97"/>
      <c r="G49" s="98"/>
      <c r="H49" s="99">
        <v>0</v>
      </c>
      <c r="I49" s="100"/>
      <c r="J49" s="101"/>
      <c r="K49" s="91">
        <f>H49*100</f>
        <v>0</v>
      </c>
      <c r="L49" s="92"/>
    </row>
    <row r="50" spans="1:12" ht="18" x14ac:dyDescent="0.3">
      <c r="A50" s="5"/>
      <c r="B50" s="85" t="s">
        <v>49</v>
      </c>
      <c r="C50" s="86"/>
      <c r="D50" s="86"/>
      <c r="E50" s="86"/>
      <c r="F50" s="86"/>
      <c r="G50" s="87"/>
      <c r="H50" s="88">
        <v>1</v>
      </c>
      <c r="I50" s="89"/>
      <c r="J50" s="90"/>
      <c r="K50" s="91">
        <f>H50*100</f>
        <v>100</v>
      </c>
      <c r="L50" s="92"/>
    </row>
    <row r="51" spans="1:12" ht="31.8" thickBot="1" x14ac:dyDescent="0.35">
      <c r="A51" s="5"/>
      <c r="B51" s="108" t="s">
        <v>19</v>
      </c>
      <c r="C51" s="109"/>
      <c r="D51" s="109"/>
      <c r="E51" s="109"/>
      <c r="F51" s="109"/>
      <c r="G51" s="109"/>
      <c r="H51" s="109"/>
      <c r="I51" s="109"/>
      <c r="J51" s="110"/>
      <c r="K51" s="111">
        <f>L47+K48+K49+K50</f>
        <v>100</v>
      </c>
      <c r="L51" s="112"/>
    </row>
    <row r="52" spans="1:12" ht="21" x14ac:dyDescent="0.3">
      <c r="A52" s="5"/>
      <c r="B52" s="113" t="s">
        <v>20</v>
      </c>
      <c r="C52" s="114"/>
      <c r="D52" s="114"/>
      <c r="E52" s="114"/>
      <c r="F52" s="114"/>
      <c r="G52" s="114"/>
      <c r="H52" s="114"/>
      <c r="I52" s="114"/>
      <c r="J52" s="114"/>
      <c r="K52" s="114"/>
      <c r="L52" s="115"/>
    </row>
    <row r="53" spans="1:12" ht="21.6" thickBot="1" x14ac:dyDescent="0.35">
      <c r="A53" s="5"/>
      <c r="B53" s="116" t="s">
        <v>32</v>
      </c>
      <c r="C53" s="117"/>
      <c r="D53" s="117"/>
      <c r="E53" s="117"/>
      <c r="F53" s="117"/>
      <c r="G53" s="117"/>
      <c r="H53" s="117"/>
      <c r="I53" s="117"/>
      <c r="J53" s="117"/>
      <c r="K53" s="117"/>
      <c r="L53" s="118"/>
    </row>
    <row r="54" spans="1:12" ht="15.6" thickTop="1" thickBot="1" x14ac:dyDescent="0.3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</row>
    <row r="55" spans="1:12" ht="15" thickTop="1" x14ac:dyDescent="0.3">
      <c r="A55" s="5"/>
      <c r="B55" s="5"/>
      <c r="C55" s="5"/>
      <c r="D55" s="119" t="s">
        <v>33</v>
      </c>
      <c r="E55" s="120"/>
      <c r="F55" s="121"/>
      <c r="G55" s="121"/>
      <c r="H55" s="121"/>
      <c r="I55" s="121"/>
      <c r="J55" s="121"/>
      <c r="K55" s="121"/>
      <c r="L55" s="122"/>
    </row>
    <row r="56" spans="1:12" x14ac:dyDescent="0.3">
      <c r="A56" s="5"/>
      <c r="B56" s="5"/>
      <c r="C56" s="5"/>
      <c r="D56" s="123"/>
      <c r="E56" s="124"/>
      <c r="F56" s="125"/>
      <c r="G56" s="125"/>
      <c r="H56" s="125"/>
      <c r="I56" s="125"/>
      <c r="J56" s="125"/>
      <c r="K56" s="125"/>
      <c r="L56" s="126"/>
    </row>
    <row r="57" spans="1:12" ht="15.6" x14ac:dyDescent="0.3">
      <c r="A57" s="5"/>
      <c r="B57" s="5"/>
      <c r="C57" s="5"/>
      <c r="D57" s="25" t="s">
        <v>21</v>
      </c>
      <c r="E57" s="26"/>
      <c r="F57" s="127" t="s">
        <v>34</v>
      </c>
      <c r="G57" s="128"/>
      <c r="H57" s="129"/>
      <c r="I57" s="27" t="s">
        <v>22</v>
      </c>
      <c r="J57" s="127" t="s">
        <v>38</v>
      </c>
      <c r="K57" s="128"/>
      <c r="L57" s="129"/>
    </row>
    <row r="58" spans="1:12" ht="15.6" x14ac:dyDescent="0.3">
      <c r="A58" s="5"/>
      <c r="B58" s="5"/>
      <c r="C58" s="5"/>
      <c r="D58" s="25" t="s">
        <v>23</v>
      </c>
      <c r="E58" s="26"/>
      <c r="F58" s="127" t="s">
        <v>35</v>
      </c>
      <c r="G58" s="128"/>
      <c r="H58" s="129"/>
      <c r="I58" s="28"/>
      <c r="J58" s="130" t="s">
        <v>37</v>
      </c>
      <c r="K58" s="131"/>
      <c r="L58" s="132"/>
    </row>
    <row r="59" spans="1:12" ht="15.6" x14ac:dyDescent="0.3">
      <c r="A59" s="5"/>
      <c r="B59" s="5"/>
      <c r="C59" s="5"/>
      <c r="D59" s="25" t="s">
        <v>24</v>
      </c>
      <c r="E59" s="26"/>
      <c r="F59" s="127" t="s">
        <v>36</v>
      </c>
      <c r="G59" s="128"/>
      <c r="H59" s="129"/>
      <c r="I59" s="28"/>
      <c r="J59" s="130" t="s">
        <v>39</v>
      </c>
      <c r="K59" s="131"/>
      <c r="L59" s="132"/>
    </row>
    <row r="60" spans="1:12" ht="15.6" x14ac:dyDescent="0.3">
      <c r="A60" s="5"/>
      <c r="B60" s="5"/>
      <c r="C60" s="5"/>
      <c r="D60" s="25" t="s">
        <v>25</v>
      </c>
      <c r="E60" s="26"/>
      <c r="F60" s="47" t="s">
        <v>51</v>
      </c>
      <c r="G60" s="29"/>
      <c r="H60" s="30"/>
      <c r="I60" s="27" t="s">
        <v>26</v>
      </c>
      <c r="J60" s="127" t="s">
        <v>40</v>
      </c>
      <c r="K60" s="128"/>
      <c r="L60" s="129"/>
    </row>
    <row r="61" spans="1:12" ht="16.2" thickBot="1" x14ac:dyDescent="0.35">
      <c r="A61" s="5"/>
      <c r="B61" s="5"/>
      <c r="C61" s="5"/>
      <c r="D61" s="31"/>
      <c r="E61" s="32"/>
      <c r="F61" s="102"/>
      <c r="G61" s="103"/>
      <c r="H61" s="104"/>
      <c r="I61" s="33" t="s">
        <v>27</v>
      </c>
      <c r="J61" s="105" t="s">
        <v>41</v>
      </c>
      <c r="K61" s="106"/>
      <c r="L61" s="107"/>
    </row>
    <row r="62" spans="1:12" ht="15" thickTop="1" x14ac:dyDescent="0.3">
      <c r="A62" s="5"/>
      <c r="B62" s="5"/>
      <c r="C62" s="5"/>
      <c r="D62" s="34"/>
      <c r="E62" s="5"/>
      <c r="F62" s="5"/>
      <c r="G62" s="5"/>
      <c r="H62" s="5"/>
      <c r="I62" s="5"/>
      <c r="J62" s="5"/>
      <c r="K62" s="5"/>
      <c r="L62" s="5"/>
    </row>
  </sheetData>
  <sheetProtection algorithmName="SHA-512" hashValue="/NEglv+AmYibyowsoPkxfleLBlphEmiLnLeXA/tNZnpY8S92BHfDr6PifWixBrkOS5ACl+LJCohrcNaHThgHxg==" saltValue="iuBjberDw/Depu0hd/nRLg==" spinCount="100000" sheet="1" objects="1" scenarios="1"/>
  <protectedRanges>
    <protectedRange sqref="B20:C46" name="Range6"/>
    <protectedRange sqref="D20:G46 T20:T46 I20:I46" name="Range2"/>
    <protectedRange sqref="H48:H50" name="Range5"/>
  </protectedRanges>
  <mergeCells count="83">
    <mergeCell ref="F61:H61"/>
    <mergeCell ref="J61:L61"/>
    <mergeCell ref="B51:J51"/>
    <mergeCell ref="K51:L51"/>
    <mergeCell ref="B52:L52"/>
    <mergeCell ref="B53:L53"/>
    <mergeCell ref="D55:L56"/>
    <mergeCell ref="F57:H57"/>
    <mergeCell ref="J57:L57"/>
    <mergeCell ref="F58:H58"/>
    <mergeCell ref="J58:L58"/>
    <mergeCell ref="F59:H59"/>
    <mergeCell ref="J59:L59"/>
    <mergeCell ref="J60:L60"/>
    <mergeCell ref="B50:G50"/>
    <mergeCell ref="H50:J50"/>
    <mergeCell ref="K50:L50"/>
    <mergeCell ref="B47:I47"/>
    <mergeCell ref="B48:G48"/>
    <mergeCell ref="H48:J48"/>
    <mergeCell ref="K48:L48"/>
    <mergeCell ref="B49:G49"/>
    <mergeCell ref="H49:J49"/>
    <mergeCell ref="K49:L49"/>
    <mergeCell ref="C43:C44"/>
    <mergeCell ref="E43:F43"/>
    <mergeCell ref="E44:F44"/>
    <mergeCell ref="C45:C46"/>
    <mergeCell ref="E45:F45"/>
    <mergeCell ref="E46:F46"/>
    <mergeCell ref="C39:C40"/>
    <mergeCell ref="E39:F39"/>
    <mergeCell ref="E40:F40"/>
    <mergeCell ref="C41:C42"/>
    <mergeCell ref="E41:F41"/>
    <mergeCell ref="E42:F42"/>
    <mergeCell ref="C35:C36"/>
    <mergeCell ref="E35:F35"/>
    <mergeCell ref="E36:F36"/>
    <mergeCell ref="C37:C38"/>
    <mergeCell ref="E37:F37"/>
    <mergeCell ref="E38:F38"/>
    <mergeCell ref="C31:C32"/>
    <mergeCell ref="E31:F31"/>
    <mergeCell ref="E32:F32"/>
    <mergeCell ref="C33:C34"/>
    <mergeCell ref="E33:F33"/>
    <mergeCell ref="E34:F34"/>
    <mergeCell ref="E25:F25"/>
    <mergeCell ref="E26:F26"/>
    <mergeCell ref="E27:F27"/>
    <mergeCell ref="E28:F28"/>
    <mergeCell ref="C29:C30"/>
    <mergeCell ref="E29:F29"/>
    <mergeCell ref="E30:F30"/>
    <mergeCell ref="E24:F24"/>
    <mergeCell ref="H16:H17"/>
    <mergeCell ref="I16:I17"/>
    <mergeCell ref="J16:J17"/>
    <mergeCell ref="K16:K17"/>
    <mergeCell ref="E19:F19"/>
    <mergeCell ref="E20:F20"/>
    <mergeCell ref="E21:F21"/>
    <mergeCell ref="E22:F22"/>
    <mergeCell ref="E23:F23"/>
    <mergeCell ref="L16:L17"/>
    <mergeCell ref="B18:L18"/>
    <mergeCell ref="B16:B17"/>
    <mergeCell ref="C16:C17"/>
    <mergeCell ref="D16:D17"/>
    <mergeCell ref="E16:E17"/>
    <mergeCell ref="F16:F17"/>
    <mergeCell ref="G16:G17"/>
    <mergeCell ref="C12:L12"/>
    <mergeCell ref="D13:L13"/>
    <mergeCell ref="I14:L14"/>
    <mergeCell ref="D14:G14"/>
    <mergeCell ref="G3:L3"/>
    <mergeCell ref="G4:L5"/>
    <mergeCell ref="B7:L8"/>
    <mergeCell ref="B9:L9"/>
    <mergeCell ref="C10:L10"/>
    <mergeCell ref="C11:L11"/>
  </mergeCells>
  <dataValidations count="3">
    <dataValidation imeMode="off" allowBlank="1" showInputMessage="1" showErrorMessage="1" sqref="D55:E55 I57:J61 D57:F57 D59:E61 F59:F60" xr:uid="{BDCDBF8D-1A1A-4385-84BF-03BAE11A2864}"/>
    <dataValidation type="list" allowBlank="1" showInputMessage="1" showErrorMessage="1" sqref="B20:B46" xr:uid="{07AE3B6D-B089-4B3C-9331-226328765F26}">
      <formula1>$O$1:$O$2</formula1>
    </dataValidation>
    <dataValidation type="list" allowBlank="1" showInputMessage="1" showErrorMessage="1" sqref="C20:C46" xr:uid="{056BF402-1D82-48BA-B2D8-4605AD20EBD6}">
      <formula1>$Q$1:$Q$3</formula1>
    </dataValidation>
  </dataValidations>
  <pageMargins left="0.7" right="0.7" top="0.75" bottom="0.75" header="0.3" footer="0.3"/>
  <pageSetup paperSize="9" orientation="portrait" r:id="rId1"/>
  <ignoredErrors>
    <ignoredError sqref="M20 S46 S22 S23 S24 S25 S26 S27 S28 S29 S30 S31 S32 S33 S34 S35 S36 S37 S38 S39 S40 S41 S42 S43 S44 S45 S20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 Ahmetspahić</dc:creator>
  <cp:lastModifiedBy>Jasmin Ahmetspahić</cp:lastModifiedBy>
  <dcterms:created xsi:type="dcterms:W3CDTF">2022-06-17T21:22:01Z</dcterms:created>
  <dcterms:modified xsi:type="dcterms:W3CDTF">2022-06-23T20:38:31Z</dcterms:modified>
</cp:coreProperties>
</file>