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1" activeTab="1"/>
  </bookViews>
  <sheets>
    <sheet name="Feuil1" sheetId="1" state="hidden" r:id="rId1"/>
    <sheet name="Feuil2" sheetId="2" r:id="rId2"/>
  </sheets>
  <calcPr calcId="152511"/>
</workbook>
</file>

<file path=xl/calcChain.xml><?xml version="1.0" encoding="utf-8"?>
<calcChain xmlns="http://schemas.openxmlformats.org/spreadsheetml/2006/main">
  <c r="I46" i="2" l="1"/>
  <c r="I48" i="2"/>
  <c r="I50" i="2"/>
  <c r="I52" i="2"/>
  <c r="I54" i="2"/>
  <c r="I56" i="2"/>
  <c r="I58" i="2"/>
  <c r="I60" i="2"/>
  <c r="I62" i="2"/>
  <c r="I64" i="2"/>
  <c r="I66" i="2"/>
  <c r="I68" i="2"/>
  <c r="I70" i="2"/>
  <c r="I72" i="2"/>
  <c r="I74" i="2"/>
  <c r="I76" i="2"/>
  <c r="J76" i="2" s="1"/>
  <c r="I78" i="2"/>
  <c r="I80" i="2"/>
  <c r="I82" i="2"/>
  <c r="J82" i="2" s="1"/>
  <c r="I44" i="2"/>
  <c r="J44" i="2" s="1"/>
  <c r="I19" i="2"/>
  <c r="J19" i="2" s="1"/>
  <c r="I20" i="2"/>
  <c r="I21" i="2"/>
  <c r="I22" i="2"/>
  <c r="I23" i="2"/>
  <c r="J23" i="2" s="1"/>
  <c r="I24" i="2"/>
  <c r="I25" i="2"/>
  <c r="J25" i="2" s="1"/>
  <c r="I26" i="2"/>
  <c r="J26" i="2" s="1"/>
  <c r="I27" i="2"/>
  <c r="J27" i="2" s="1"/>
  <c r="I28" i="2"/>
  <c r="I29" i="2"/>
  <c r="I30" i="2"/>
  <c r="J30" i="2" s="1"/>
  <c r="I31" i="2"/>
  <c r="J31" i="2" s="1"/>
  <c r="I32" i="2"/>
  <c r="I33" i="2"/>
  <c r="J33" i="2" s="1"/>
  <c r="I34" i="2"/>
  <c r="J34" i="2" s="1"/>
  <c r="I35" i="2"/>
  <c r="J35" i="2" s="1"/>
  <c r="I36" i="2"/>
  <c r="I37" i="2"/>
  <c r="I38" i="2"/>
  <c r="J38" i="2" s="1"/>
  <c r="J46" i="2"/>
  <c r="J48" i="2"/>
  <c r="J50" i="2"/>
  <c r="J52" i="2"/>
  <c r="J54" i="2"/>
  <c r="J56" i="2"/>
  <c r="J58" i="2"/>
  <c r="J60" i="2"/>
  <c r="J62" i="2"/>
  <c r="J64" i="2"/>
  <c r="J66" i="2"/>
  <c r="J68" i="2"/>
  <c r="J70" i="2"/>
  <c r="J72" i="2"/>
  <c r="J74" i="2"/>
  <c r="J78" i="2"/>
  <c r="J80" i="2"/>
  <c r="J20" i="2"/>
  <c r="J21" i="2"/>
  <c r="J22" i="2"/>
  <c r="J24" i="2"/>
  <c r="J28" i="2"/>
  <c r="J29" i="2"/>
  <c r="J32" i="2"/>
  <c r="J36" i="2"/>
  <c r="J37" i="2"/>
  <c r="J84" i="2" l="1"/>
  <c r="H12" i="2" s="1"/>
  <c r="J39" i="2"/>
  <c r="H11" i="2" s="1"/>
  <c r="H13" i="2" l="1"/>
</calcChain>
</file>

<file path=xl/sharedStrings.xml><?xml version="1.0" encoding="utf-8"?>
<sst xmlns="http://schemas.openxmlformats.org/spreadsheetml/2006/main" count="42" uniqueCount="35">
  <si>
    <t>LA FALAISE (Cat. A)</t>
  </si>
  <si>
    <t>FELICIA (Cat. B)</t>
  </si>
  <si>
    <t>GIRAFE (Cat. B)</t>
  </si>
  <si>
    <t>AZUR (Cat. C)</t>
  </si>
  <si>
    <t>CEC LODGE (Cat. C)</t>
  </si>
  <si>
    <r>
      <rPr>
        <b/>
        <sz val="12"/>
        <color indexed="9"/>
        <rFont val="Verdana"/>
        <family val="2"/>
      </rPr>
      <t>FORM 3</t>
    </r>
    <r>
      <rPr>
        <b/>
        <sz val="10"/>
        <color indexed="9"/>
        <rFont val="Verdana"/>
        <family val="2"/>
        <charset val="161"/>
      </rPr>
      <t xml:space="preserve">
HOTEL RESERVATION FORM</t>
    </r>
  </si>
  <si>
    <t>Yaounde African open / 09 - 10 november 2019</t>
  </si>
  <si>
    <r>
      <t xml:space="preserve">Delegation Name </t>
    </r>
    <r>
      <rPr>
        <b/>
        <sz val="8"/>
        <color indexed="12"/>
        <rFont val="Verdana"/>
        <family val="2"/>
        <charset val="161"/>
      </rPr>
      <t>(*)</t>
    </r>
    <r>
      <rPr>
        <b/>
        <sz val="8"/>
        <rFont val="Verdana"/>
        <family val="2"/>
        <charset val="161"/>
      </rPr>
      <t>:</t>
    </r>
  </si>
  <si>
    <r>
      <t>Contact Name</t>
    </r>
    <r>
      <rPr>
        <b/>
        <sz val="8"/>
        <color indexed="12"/>
        <rFont val="Verdana"/>
        <family val="2"/>
        <charset val="161"/>
      </rPr>
      <t xml:space="preserve"> (*)</t>
    </r>
    <r>
      <rPr>
        <b/>
        <sz val="8"/>
        <rFont val="Verdana"/>
        <family val="2"/>
        <charset val="161"/>
      </rPr>
      <t>:</t>
    </r>
  </si>
  <si>
    <r>
      <t xml:space="preserve">Contact phone </t>
    </r>
    <r>
      <rPr>
        <b/>
        <sz val="8"/>
        <color indexed="12"/>
        <rFont val="Verdana"/>
        <family val="2"/>
        <charset val="161"/>
      </rPr>
      <t>(*)</t>
    </r>
    <r>
      <rPr>
        <b/>
        <sz val="8"/>
        <rFont val="Verdana"/>
        <family val="2"/>
        <charset val="161"/>
      </rPr>
      <t>:</t>
    </r>
  </si>
  <si>
    <r>
      <t xml:space="preserve">Contact function </t>
    </r>
    <r>
      <rPr>
        <b/>
        <sz val="8"/>
        <color indexed="12"/>
        <rFont val="Verdana"/>
        <family val="2"/>
        <charset val="161"/>
      </rPr>
      <t>(*)</t>
    </r>
    <r>
      <rPr>
        <b/>
        <sz val="8"/>
        <rFont val="Verdana"/>
        <family val="2"/>
        <charset val="161"/>
      </rPr>
      <t>:</t>
    </r>
  </si>
  <si>
    <r>
      <t xml:space="preserve">Contact Email </t>
    </r>
    <r>
      <rPr>
        <b/>
        <sz val="8"/>
        <color indexed="12"/>
        <rFont val="Verdana"/>
        <family val="2"/>
        <charset val="161"/>
      </rPr>
      <t>(*)</t>
    </r>
    <r>
      <rPr>
        <b/>
        <sz val="8"/>
        <rFont val="Verdana"/>
        <family val="2"/>
        <charset val="161"/>
      </rPr>
      <t>:</t>
    </r>
  </si>
  <si>
    <t>(*) Required fields</t>
  </si>
  <si>
    <t>SECTION 1 OF 2 (SINGLE ROOMS)</t>
  </si>
  <si>
    <t>N°</t>
  </si>
  <si>
    <t>NAME</t>
  </si>
  <si>
    <t>HOTEL</t>
  </si>
  <si>
    <t>Arrival date (dd/mm/yyyy)</t>
  </si>
  <si>
    <t>Total number of overnights</t>
  </si>
  <si>
    <t>Price per night</t>
  </si>
  <si>
    <t>Total</t>
  </si>
  <si>
    <t>SECTION 2 OF 2 (TWIN ROOMS)</t>
  </si>
  <si>
    <t>Price per night for 2</t>
  </si>
  <si>
    <t>Departure date (dd/mm/yyyy)</t>
  </si>
  <si>
    <t>We thank you and are looking forward to welcoming you in YAOUNDE!</t>
  </si>
  <si>
    <t>RESERVATION SUMMARY</t>
  </si>
  <si>
    <t>SINGLE ROOMS</t>
  </si>
  <si>
    <t>TWIN ROOMS</t>
  </si>
  <si>
    <t>ROOMS</t>
  </si>
  <si>
    <t>TOTAL PRICE</t>
  </si>
  <si>
    <t>TOTAL TO PAY</t>
  </si>
  <si>
    <t>TWIN ROOMS TOTAL PRICE</t>
  </si>
  <si>
    <t>SINGLE ROOMS TOTAL PRICE</t>
  </si>
  <si>
    <r>
      <t xml:space="preserve">For confirming your reservation, you are kindly requested to fill in the present form and return it to us. In order to secure space, reservation forms should be sent to our reservations e-mail </t>
    </r>
    <r>
      <rPr>
        <b/>
        <u/>
        <sz val="9"/>
        <color indexed="12"/>
        <rFont val="Verdana"/>
        <family val="2"/>
        <charset val="161"/>
      </rPr>
      <t>president@fecajudo.org</t>
    </r>
    <r>
      <rPr>
        <sz val="9"/>
        <rFont val="Verdana"/>
        <family val="2"/>
        <charset val="161"/>
      </rPr>
      <t xml:space="preserve"> </t>
    </r>
    <r>
      <rPr>
        <b/>
        <sz val="9"/>
        <color indexed="10"/>
        <rFont val="Verdana"/>
        <family val="2"/>
        <charset val="161"/>
      </rPr>
      <t>by 29 OCTOBER 2019</t>
    </r>
    <r>
      <rPr>
        <sz val="9"/>
        <rFont val="Verdana"/>
        <family val="2"/>
        <charset val="161"/>
      </rPr>
      <t>. Our reservations department will confirm back your reservation when all information is received. Any reservation form received after the above deadline, your reservation will be confirmed, subject to hotels’s availabilities.</t>
    </r>
  </si>
  <si>
    <r>
      <t>Please ensure the Hotel Reservation Form is e-mailed to the:</t>
    </r>
    <r>
      <rPr>
        <b/>
        <sz val="9"/>
        <rFont val="Verdana"/>
        <family val="2"/>
        <charset val="161"/>
      </rPr>
      <t xml:space="preserve">
Email: </t>
    </r>
    <r>
      <rPr>
        <sz val="9"/>
        <rFont val="Verdana"/>
        <family val="2"/>
        <charset val="161"/>
      </rPr>
      <t>president@fecajudo.org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</si>
</sst>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18" x14ac:knownFonts="1">
    <font>
      <sz val="11"/>
      <color theme="1"/>
      <name val="Calibri"/>
      <family val="2"/>
      <scheme val="minor"/>
    </font>
    <font>
      <b/>
      <sz val="11"/>
      <color theme="0"/>
      <name val="Calibri"/>
      <family val="2"/>
      <scheme val="minor"/>
    </font>
    <font>
      <b/>
      <sz val="10"/>
      <color indexed="9"/>
      <name val="Verdana"/>
      <family val="2"/>
      <charset val="161"/>
    </font>
    <font>
      <b/>
      <sz val="8"/>
      <name val="Verdana"/>
      <family val="2"/>
      <charset val="161"/>
    </font>
    <font>
      <b/>
      <sz val="12"/>
      <color indexed="9"/>
      <name val="Verdana"/>
      <family val="2"/>
    </font>
    <font>
      <b/>
      <sz val="10"/>
      <color indexed="9"/>
      <name val="Verdana"/>
      <family val="2"/>
    </font>
    <font>
      <b/>
      <sz val="8"/>
      <color indexed="12"/>
      <name val="Verdana"/>
      <family val="2"/>
      <charset val="161"/>
    </font>
    <font>
      <b/>
      <sz val="14"/>
      <color theme="0"/>
      <name val="Calibri"/>
      <family val="2"/>
      <scheme val="minor"/>
    </font>
    <font>
      <sz val="12"/>
      <color theme="1"/>
      <name val="Calibri"/>
      <family val="2"/>
      <scheme val="minor"/>
    </font>
    <font>
      <sz val="16"/>
      <color theme="1"/>
      <name val="Calibri"/>
      <family val="2"/>
      <scheme val="minor"/>
    </font>
    <font>
      <b/>
      <sz val="22"/>
      <color theme="1"/>
      <name val="Calibri"/>
      <family val="2"/>
      <scheme val="minor"/>
    </font>
    <font>
      <b/>
      <sz val="14"/>
      <color theme="1"/>
      <name val="Calibri"/>
      <family val="2"/>
      <scheme val="minor"/>
    </font>
    <font>
      <b/>
      <sz val="16"/>
      <color theme="1"/>
      <name val="Calibri"/>
      <family val="2"/>
      <scheme val="minor"/>
    </font>
    <font>
      <b/>
      <sz val="9"/>
      <name val="Verdana"/>
      <family val="2"/>
      <charset val="161"/>
    </font>
    <font>
      <b/>
      <sz val="14"/>
      <name val="Verdana"/>
      <family val="2"/>
      <charset val="161"/>
    </font>
    <font>
      <sz val="9"/>
      <name val="Verdana"/>
      <family val="2"/>
      <charset val="161"/>
    </font>
    <font>
      <b/>
      <u/>
      <sz val="9"/>
      <color indexed="12"/>
      <name val="Verdana"/>
      <family val="2"/>
      <charset val="161"/>
    </font>
    <font>
      <b/>
      <sz val="9"/>
      <color indexed="10"/>
      <name val="Verdana"/>
      <family val="2"/>
      <charset val="161"/>
    </font>
  </fonts>
  <fills count="11">
    <fill>
      <patternFill patternType="none"/>
    </fill>
    <fill>
      <patternFill patternType="gray125"/>
    </fill>
    <fill>
      <patternFill patternType="solid">
        <fgColor indexed="54"/>
        <bgColor indexed="64"/>
      </patternFill>
    </fill>
    <fill>
      <patternFill patternType="solid">
        <fgColor indexed="26"/>
        <bgColor indexed="9"/>
      </patternFill>
    </fill>
    <fill>
      <patternFill patternType="solid">
        <fgColor theme="1" tint="4.9989318521683403E-2"/>
        <bgColor indexed="64"/>
      </patternFill>
    </fill>
    <fill>
      <patternFill patternType="solid">
        <fgColor theme="8" tint="0.399975585192419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666699"/>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3" fillId="0" borderId="1" xfId="0" applyFont="1" applyBorder="1" applyAlignment="1" applyProtection="1">
      <alignment vertical="center" wrapText="1"/>
    </xf>
    <xf numFmtId="0" fontId="3" fillId="0" borderId="4" xfId="0" applyFont="1" applyBorder="1" applyAlignment="1" applyProtection="1">
      <alignment vertical="center" wrapText="1"/>
    </xf>
    <xf numFmtId="0" fontId="3" fillId="0" borderId="7" xfId="0" applyFont="1" applyBorder="1" applyAlignment="1" applyProtection="1">
      <alignment vertical="center" wrapText="1"/>
    </xf>
    <xf numFmtId="0" fontId="6" fillId="0" borderId="0" xfId="0" applyFont="1" applyBorder="1" applyAlignment="1" applyProtection="1">
      <alignment vertical="center" wrapText="1"/>
    </xf>
    <xf numFmtId="0" fontId="0" fillId="0" borderId="0" xfId="0" applyProtection="1"/>
    <xf numFmtId="0" fontId="0" fillId="0" borderId="0" xfId="0" applyAlignment="1" applyProtection="1"/>
    <xf numFmtId="0" fontId="11" fillId="0" borderId="18" xfId="0" applyFont="1" applyBorder="1" applyProtection="1"/>
    <xf numFmtId="0" fontId="11" fillId="0" borderId="17" xfId="0" applyFont="1" applyBorder="1" applyProtection="1"/>
    <xf numFmtId="0" fontId="11" fillId="0" borderId="13" xfId="0" applyFont="1" applyBorder="1" applyProtection="1"/>
    <xf numFmtId="164" fontId="11" fillId="0" borderId="12" xfId="0" applyNumberFormat="1" applyFont="1" applyBorder="1" applyProtection="1"/>
    <xf numFmtId="0" fontId="7" fillId="8" borderId="16" xfId="0" applyFont="1" applyFill="1" applyBorder="1" applyProtection="1"/>
    <xf numFmtId="164" fontId="7" fillId="8" borderId="15" xfId="0" applyNumberFormat="1" applyFont="1" applyFill="1" applyBorder="1" applyProtection="1"/>
    <xf numFmtId="0" fontId="8" fillId="5" borderId="5" xfId="0" applyFont="1" applyFill="1" applyBorder="1" applyProtection="1"/>
    <xf numFmtId="0" fontId="9" fillId="0" borderId="5" xfId="0" applyFont="1" applyBorder="1" applyAlignment="1" applyProtection="1">
      <alignment horizontal="left"/>
    </xf>
    <xf numFmtId="0" fontId="0" fillId="7" borderId="5" xfId="0" applyFill="1" applyBorder="1" applyProtection="1"/>
    <xf numFmtId="0" fontId="0" fillId="6" borderId="5" xfId="0" applyFill="1" applyBorder="1" applyProtection="1">
      <protection locked="0"/>
    </xf>
    <xf numFmtId="0" fontId="10" fillId="6" borderId="5" xfId="0" applyFont="1" applyFill="1" applyBorder="1" applyProtection="1">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14" fillId="0" borderId="0" xfId="0" applyFont="1" applyBorder="1" applyAlignment="1" applyProtection="1">
      <alignment horizontal="center" vertical="center" wrapText="1"/>
    </xf>
    <xf numFmtId="0" fontId="0" fillId="7" borderId="15" xfId="0" applyFill="1" applyBorder="1" applyAlignment="1" applyProtection="1">
      <alignment horizontal="center" wrapText="1"/>
    </xf>
    <xf numFmtId="0" fontId="0" fillId="7" borderId="16" xfId="0" applyFill="1" applyBorder="1" applyAlignment="1" applyProtection="1">
      <alignment horizontal="center" wrapText="1"/>
    </xf>
    <xf numFmtId="0" fontId="0" fillId="7" borderId="17" xfId="0" applyFill="1" applyBorder="1" applyAlignment="1" applyProtection="1">
      <alignment horizontal="center" wrapText="1"/>
    </xf>
    <xf numFmtId="0" fontId="0" fillId="7" borderId="18" xfId="0" applyFill="1" applyBorder="1" applyAlignment="1" applyProtection="1">
      <alignment horizontal="center" wrapText="1"/>
    </xf>
    <xf numFmtId="0" fontId="0" fillId="7" borderId="10" xfId="0" applyFill="1" applyBorder="1" applyAlignment="1" applyProtection="1">
      <alignment horizontal="center"/>
    </xf>
    <xf numFmtId="0" fontId="0" fillId="7" borderId="11" xfId="0" applyFill="1" applyBorder="1" applyAlignment="1" applyProtection="1">
      <alignment horizontal="center"/>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10" fillId="6" borderId="10" xfId="0" applyFont="1" applyFill="1" applyBorder="1" applyAlignment="1" applyProtection="1">
      <alignment horizontal="center"/>
      <protection locked="0"/>
    </xf>
    <xf numFmtId="0" fontId="10" fillId="6" borderId="11" xfId="0" applyFont="1" applyFill="1" applyBorder="1" applyAlignment="1" applyProtection="1">
      <alignment horizontal="center"/>
      <protection locked="0"/>
    </xf>
    <xf numFmtId="0" fontId="0" fillId="6" borderId="5" xfId="0" applyFill="1" applyBorder="1" applyAlignment="1" applyProtection="1">
      <alignment horizontal="center" wrapText="1"/>
      <protection locked="0"/>
    </xf>
    <xf numFmtId="0" fontId="12" fillId="9" borderId="12" xfId="0" applyFont="1" applyFill="1" applyBorder="1" applyAlignment="1" applyProtection="1">
      <alignment horizontal="center" wrapText="1"/>
    </xf>
    <xf numFmtId="0" fontId="12" fillId="9" borderId="13" xfId="0" applyFont="1" applyFill="1" applyBorder="1" applyAlignment="1" applyProtection="1">
      <alignment horizontal="center" wrapText="1"/>
    </xf>
    <xf numFmtId="0" fontId="12" fillId="9" borderId="12"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3" xfId="0" applyFont="1" applyFill="1" applyBorder="1" applyAlignment="1" applyProtection="1">
      <alignment horizontal="center"/>
    </xf>
    <xf numFmtId="0" fontId="0" fillId="6" borderId="12" xfId="0" applyFill="1" applyBorder="1" applyAlignment="1" applyProtection="1">
      <alignment horizontal="center" wrapText="1"/>
      <protection locked="0"/>
    </xf>
    <xf numFmtId="0" fontId="0" fillId="6" borderId="14" xfId="0" applyFill="1" applyBorder="1" applyAlignment="1" applyProtection="1">
      <alignment horizontal="center" wrapText="1"/>
      <protection locked="0"/>
    </xf>
    <xf numFmtId="0" fontId="0" fillId="6" borderId="13" xfId="0" applyFill="1" applyBorder="1" applyAlignment="1" applyProtection="1">
      <alignment horizontal="center" wrapText="1"/>
      <protection locked="0"/>
    </xf>
    <xf numFmtId="0" fontId="8" fillId="5" borderId="5" xfId="0" applyFont="1" applyFill="1" applyBorder="1" applyAlignment="1" applyProtection="1">
      <alignment horizontal="center"/>
    </xf>
    <xf numFmtId="0" fontId="7" fillId="4" borderId="0" xfId="0" applyFont="1" applyFill="1" applyAlignment="1" applyProtection="1">
      <alignment horizontal="center" wrapText="1"/>
    </xf>
    <xf numFmtId="0" fontId="0" fillId="7" borderId="5" xfId="0" applyFill="1" applyBorder="1" applyAlignment="1" applyProtection="1">
      <alignment horizontal="center" wrapText="1"/>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1" fillId="10" borderId="0" xfId="0" applyFont="1" applyFill="1" applyAlignment="1" applyProtection="1">
      <alignment horizontal="center"/>
    </xf>
  </cellXfs>
  <cellStyles count="1">
    <cellStyle name="Normal" xfId="0" builtinId="0"/>
  </cellStyles>
  <dxfs count="15">
    <dxf>
      <font>
        <b/>
        <strike val="0"/>
        <outline val="0"/>
        <shadow val="0"/>
        <u val="none"/>
        <vertAlign val="baseline"/>
        <sz val="14"/>
        <color theme="1"/>
        <name val="Calibri"/>
        <scheme val="minor"/>
      </font>
      <border diagonalUp="0" diagonalDown="0">
        <left style="thin">
          <color indexed="64"/>
        </left>
        <right/>
        <top style="thin">
          <color indexed="64"/>
        </top>
        <bottom style="thin">
          <color indexed="64"/>
        </bottom>
      </border>
      <protection locked="1" hidden="0"/>
    </dxf>
    <dxf>
      <font>
        <b/>
        <strike val="0"/>
        <outline val="0"/>
        <shadow val="0"/>
        <u val="none"/>
        <vertAlign val="baseline"/>
        <sz val="14"/>
        <color theme="1"/>
        <name val="Calibri"/>
        <scheme val="minor"/>
      </font>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4"/>
        <color theme="1"/>
        <name val="Calibri"/>
        <scheme val="minor"/>
      </font>
      <protection locked="1" hidden="0"/>
    </dxf>
    <dxf>
      <border>
        <bottom style="thin">
          <color indexed="64"/>
        </bottom>
      </border>
    </dxf>
    <dxf>
      <font>
        <b/>
        <strike val="0"/>
        <outline val="0"/>
        <shadow val="0"/>
        <u val="none"/>
        <vertAlign val="baseline"/>
        <sz val="14"/>
        <color theme="1"/>
        <name val="Calibri"/>
        <scheme val="minor"/>
      </font>
      <border diagonalUp="0" diagonalDown="0">
        <left style="thin">
          <color indexed="64"/>
        </left>
        <right style="thin">
          <color indexed="64"/>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Medium9"/>
  <colors>
    <mruColors>
      <color rgb="FF66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1018117</xdr:colOff>
      <xdr:row>0</xdr:row>
      <xdr:rowOff>0</xdr:rowOff>
    </xdr:from>
    <xdr:to>
      <xdr:col>6</xdr:col>
      <xdr:colOff>709082</xdr:colOff>
      <xdr:row>3</xdr:row>
      <xdr:rowOff>80962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2055" y="0"/>
          <a:ext cx="1810278" cy="723900"/>
        </a:xfrm>
        <a:prstGeom prst="rect">
          <a:avLst/>
        </a:prstGeom>
      </xdr:spPr>
    </xdr:pic>
    <xdr:clientData/>
  </xdr:twoCellAnchor>
</xdr:wsDr>
</file>

<file path=xl/tables/table1.xml><?xml version="1.0" encoding="utf-8"?>
<table xmlns="http://schemas.openxmlformats.org/spreadsheetml/2006/main" id="1" name="HOTELLIST" displayName="HOTELLIST" ref="A3:C7" headerRowCount="0" totalsRowShown="0" headerRowDxfId="14" dataDxfId="13">
  <tableColumns count="3">
    <tableColumn id="1" name="Colonne1" dataDxfId="12"/>
    <tableColumn id="2" name="Colonne2" dataDxfId="11"/>
    <tableColumn id="3" name="Colonne3" dataDxfId="10"/>
  </tableColumns>
  <tableStyleInfo name="TableStyleMedium2" showFirstColumn="0" showLastColumn="0" showRowStripes="1" showColumnStripes="0"/>
</table>
</file>

<file path=xl/tables/table2.xml><?xml version="1.0" encoding="utf-8"?>
<table xmlns="http://schemas.openxmlformats.org/spreadsheetml/2006/main" id="2" name="DURATIONS" displayName="DURATIONS" ref="F4:F13" headerRowCount="0" totalsRowShown="0" headerRowDxfId="9" dataDxfId="8">
  <tableColumns count="1">
    <tableColumn id="1" name="Colonne1" dataDxfId="7"/>
  </tableColumns>
  <tableStyleInfo name="TableStyleMedium2" showFirstColumn="0" showLastColumn="0" showRowStripes="1" showColumnStripes="0"/>
</table>
</file>

<file path=xl/tables/table3.xml><?xml version="1.0" encoding="utf-8"?>
<table xmlns="http://schemas.openxmlformats.org/spreadsheetml/2006/main" id="6" name="Tableau6" displayName="Tableau6" ref="G10:H13" totalsRowShown="0" headerRowDxfId="6" dataDxfId="4" headerRowBorderDxfId="5" tableBorderDxfId="3" totalsRowBorderDxfId="2">
  <autoFilter ref="G10:H13">
    <filterColumn colId="0" hiddenButton="1"/>
    <filterColumn colId="1" hiddenButton="1"/>
  </autoFilter>
  <tableColumns count="2">
    <tableColumn id="1" name="ROOMS" dataDxfId="1"/>
    <tableColumn id="2" name="TOTAL PRIC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3"/>
  <sheetViews>
    <sheetView workbookViewId="0">
      <selection activeCell="E15" sqref="E15"/>
    </sheetView>
  </sheetViews>
  <sheetFormatPr baseColWidth="10" defaultColWidth="9.140625" defaultRowHeight="15" x14ac:dyDescent="0.25"/>
  <cols>
    <col min="1" max="1" width="23.85546875" style="5" customWidth="1"/>
    <col min="2" max="2" width="21.7109375" style="5" customWidth="1"/>
    <col min="3" max="3" width="11.5703125" style="5" customWidth="1"/>
    <col min="4" max="5" width="9.140625" style="5"/>
    <col min="6" max="6" width="11.5703125" style="5" customWidth="1"/>
    <col min="7" max="16384" width="9.140625" style="5"/>
  </cols>
  <sheetData>
    <row r="3" spans="1:6" x14ac:dyDescent="0.25">
      <c r="A3" s="5" t="s">
        <v>0</v>
      </c>
      <c r="B3" s="5">
        <v>200</v>
      </c>
      <c r="C3" s="5">
        <v>350</v>
      </c>
    </row>
    <row r="4" spans="1:6" x14ac:dyDescent="0.25">
      <c r="A4" s="5" t="s">
        <v>1</v>
      </c>
      <c r="B4" s="5">
        <v>150</v>
      </c>
      <c r="C4" s="5">
        <v>250</v>
      </c>
      <c r="F4" s="5">
        <v>1</v>
      </c>
    </row>
    <row r="5" spans="1:6" x14ac:dyDescent="0.25">
      <c r="A5" s="5" t="s">
        <v>2</v>
      </c>
      <c r="B5" s="5">
        <v>150</v>
      </c>
      <c r="C5" s="5">
        <v>250</v>
      </c>
      <c r="F5" s="5">
        <v>2</v>
      </c>
    </row>
    <row r="6" spans="1:6" x14ac:dyDescent="0.25">
      <c r="A6" s="5" t="s">
        <v>3</v>
      </c>
      <c r="B6" s="5">
        <v>125</v>
      </c>
      <c r="C6" s="5">
        <v>200</v>
      </c>
      <c r="F6" s="5">
        <v>3</v>
      </c>
    </row>
    <row r="7" spans="1:6" x14ac:dyDescent="0.25">
      <c r="A7" s="5" t="s">
        <v>4</v>
      </c>
      <c r="B7" s="5">
        <v>125</v>
      </c>
      <c r="C7" s="5">
        <v>200</v>
      </c>
      <c r="F7" s="5">
        <v>4</v>
      </c>
    </row>
    <row r="8" spans="1:6" x14ac:dyDescent="0.25">
      <c r="F8" s="5">
        <v>5</v>
      </c>
    </row>
    <row r="9" spans="1:6" x14ac:dyDescent="0.25">
      <c r="F9" s="5">
        <v>6</v>
      </c>
    </row>
    <row r="10" spans="1:6" x14ac:dyDescent="0.25">
      <c r="F10" s="5">
        <v>7</v>
      </c>
    </row>
    <row r="11" spans="1:6" x14ac:dyDescent="0.25">
      <c r="F11" s="5">
        <v>8</v>
      </c>
    </row>
    <row r="12" spans="1:6" x14ac:dyDescent="0.25">
      <c r="F12" s="5">
        <v>9</v>
      </c>
    </row>
    <row r="13" spans="1:6" x14ac:dyDescent="0.25">
      <c r="F13" s="5">
        <v>10</v>
      </c>
    </row>
  </sheetData>
  <sheetProtection algorithmName="SHA-512" hashValue="uYJQA6blRs/kdtxQjCfoBn/kZqjWK73MO/hhzcNNQQa/Zmv4BdjQp9oeFhu3zswlLoeUxAZcWO4RCFaJC2tZ1Q==" saltValue="wfiGKsrtjA+/IIUDcGUSDw==" spinCount="100000" sheet="1" objects="1" scenarios="1"/>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tabSelected="1" topLeftCell="A2" zoomScale="80" zoomScaleNormal="80" workbookViewId="0">
      <selection activeCell="L9" sqref="L9"/>
    </sheetView>
  </sheetViews>
  <sheetFormatPr baseColWidth="10" defaultColWidth="9.140625" defaultRowHeight="15" x14ac:dyDescent="0.25"/>
  <cols>
    <col min="1" max="1" width="21" style="5" customWidth="1"/>
    <col min="2" max="4" width="9.140625" style="5"/>
    <col min="5" max="5" width="28.140625" style="5" customWidth="1"/>
    <col min="6" max="6" width="31.85546875" style="5" customWidth="1"/>
    <col min="7" max="7" width="32.28515625" style="5" customWidth="1"/>
    <col min="8" max="8" width="31.85546875" style="5" customWidth="1"/>
    <col min="9" max="9" width="22.5703125" style="5" customWidth="1"/>
    <col min="10" max="10" width="12.85546875" style="5" customWidth="1"/>
    <col min="11" max="16384" width="9.140625" style="5"/>
  </cols>
  <sheetData>
    <row r="1" spans="1:11" ht="21" customHeight="1" x14ac:dyDescent="0.25"/>
    <row r="5" spans="1:11" ht="30.75" customHeight="1" x14ac:dyDescent="0.25">
      <c r="A5" s="47" t="s">
        <v>5</v>
      </c>
      <c r="B5" s="48"/>
      <c r="C5" s="48"/>
      <c r="D5" s="48"/>
      <c r="E5" s="48"/>
      <c r="F5" s="48"/>
      <c r="G5" s="48"/>
      <c r="H5" s="48"/>
      <c r="I5" s="48"/>
      <c r="J5" s="48"/>
      <c r="K5" s="48"/>
    </row>
    <row r="6" spans="1:11" x14ac:dyDescent="0.25">
      <c r="A6" s="48" t="s">
        <v>6</v>
      </c>
      <c r="B6" s="48"/>
      <c r="C6" s="48"/>
      <c r="D6" s="48"/>
      <c r="E6" s="48"/>
      <c r="F6" s="48"/>
      <c r="G6" s="48"/>
      <c r="H6" s="48"/>
      <c r="I6" s="48"/>
      <c r="J6" s="48"/>
      <c r="K6" s="48"/>
    </row>
    <row r="7" spans="1:11" ht="34.5" customHeight="1" x14ac:dyDescent="0.25">
      <c r="A7" s="49" t="s">
        <v>34</v>
      </c>
      <c r="B7" s="50"/>
      <c r="C7" s="50"/>
      <c r="D7" s="50"/>
      <c r="E7" s="50"/>
      <c r="F7" s="50"/>
      <c r="G7" s="50"/>
      <c r="H7" s="50"/>
      <c r="I7" s="50"/>
      <c r="J7" s="50"/>
      <c r="K7" s="50"/>
    </row>
    <row r="8" spans="1:11" ht="60" customHeight="1" thickBot="1" x14ac:dyDescent="0.3">
      <c r="A8" s="51" t="s">
        <v>33</v>
      </c>
      <c r="B8" s="51"/>
      <c r="C8" s="51"/>
      <c r="D8" s="51"/>
      <c r="E8" s="51"/>
      <c r="F8" s="51"/>
      <c r="G8" s="51"/>
      <c r="H8" s="51"/>
      <c r="I8" s="51"/>
      <c r="J8" s="51"/>
      <c r="K8" s="51"/>
    </row>
    <row r="9" spans="1:11" ht="21" x14ac:dyDescent="0.25">
      <c r="A9" s="1" t="s">
        <v>7</v>
      </c>
      <c r="B9" s="52"/>
      <c r="C9" s="52"/>
      <c r="D9" s="52"/>
      <c r="E9" s="53"/>
      <c r="G9" s="54" t="s">
        <v>25</v>
      </c>
      <c r="H9" s="54"/>
      <c r="I9" s="6"/>
    </row>
    <row r="10" spans="1:11" ht="19.5" customHeight="1" x14ac:dyDescent="0.3">
      <c r="A10" s="2" t="s">
        <v>8</v>
      </c>
      <c r="B10" s="43"/>
      <c r="C10" s="43"/>
      <c r="D10" s="43"/>
      <c r="E10" s="44"/>
      <c r="G10" s="7" t="s">
        <v>28</v>
      </c>
      <c r="H10" s="8" t="s">
        <v>29</v>
      </c>
    </row>
    <row r="11" spans="1:11" ht="21.75" customHeight="1" x14ac:dyDescent="0.3">
      <c r="A11" s="2" t="s">
        <v>10</v>
      </c>
      <c r="B11" s="43"/>
      <c r="C11" s="43"/>
      <c r="D11" s="43"/>
      <c r="E11" s="44"/>
      <c r="G11" s="9" t="s">
        <v>26</v>
      </c>
      <c r="H11" s="10">
        <f>J39</f>
        <v>0</v>
      </c>
    </row>
    <row r="12" spans="1:11" ht="21" customHeight="1" x14ac:dyDescent="0.3">
      <c r="A12" s="2" t="s">
        <v>9</v>
      </c>
      <c r="B12" s="43"/>
      <c r="C12" s="43"/>
      <c r="D12" s="43"/>
      <c r="E12" s="44"/>
      <c r="G12" s="9" t="s">
        <v>27</v>
      </c>
      <c r="H12" s="10">
        <f>J84</f>
        <v>0</v>
      </c>
    </row>
    <row r="13" spans="1:11" ht="22.5" customHeight="1" thickBot="1" x14ac:dyDescent="0.35">
      <c r="A13" s="3" t="s">
        <v>11</v>
      </c>
      <c r="B13" s="45"/>
      <c r="C13" s="45"/>
      <c r="D13" s="45"/>
      <c r="E13" s="46"/>
      <c r="G13" s="11" t="s">
        <v>30</v>
      </c>
      <c r="H13" s="12">
        <f>H11+H12</f>
        <v>0</v>
      </c>
    </row>
    <row r="14" spans="1:11" x14ac:dyDescent="0.25">
      <c r="A14" s="4" t="s">
        <v>12</v>
      </c>
    </row>
    <row r="16" spans="1:11" ht="18.75" x14ac:dyDescent="0.3">
      <c r="A16" s="41" t="s">
        <v>13</v>
      </c>
      <c r="B16" s="41"/>
      <c r="C16" s="41"/>
      <c r="D16" s="41"/>
      <c r="E16" s="41"/>
      <c r="F16" s="41"/>
      <c r="G16" s="41"/>
      <c r="H16" s="41"/>
      <c r="I16" s="41"/>
      <c r="J16" s="41"/>
      <c r="K16" s="41"/>
    </row>
    <row r="18" spans="1:11" ht="15.75" x14ac:dyDescent="0.25">
      <c r="A18" s="13" t="s">
        <v>14</v>
      </c>
      <c r="B18" s="40" t="s">
        <v>15</v>
      </c>
      <c r="C18" s="40"/>
      <c r="D18" s="40"/>
      <c r="E18" s="13" t="s">
        <v>17</v>
      </c>
      <c r="F18" s="13" t="s">
        <v>23</v>
      </c>
      <c r="G18" s="13" t="s">
        <v>16</v>
      </c>
      <c r="H18" s="13" t="s">
        <v>18</v>
      </c>
      <c r="I18" s="13" t="s">
        <v>19</v>
      </c>
      <c r="J18" s="40" t="s">
        <v>20</v>
      </c>
      <c r="K18" s="40"/>
    </row>
    <row r="19" spans="1:11" ht="28.5" x14ac:dyDescent="0.45">
      <c r="A19" s="14">
        <v>1</v>
      </c>
      <c r="B19" s="31"/>
      <c r="C19" s="31"/>
      <c r="D19" s="31"/>
      <c r="E19" s="16"/>
      <c r="F19" s="16"/>
      <c r="G19" s="16"/>
      <c r="H19" s="17"/>
      <c r="I19" s="15" t="e">
        <f>VLOOKUP(Feuil2!G19,HOTELLIST[#All],2,FALSE)</f>
        <v>#N/A</v>
      </c>
      <c r="J19" s="42" t="e">
        <f>H19*I19</f>
        <v>#N/A</v>
      </c>
      <c r="K19" s="42"/>
    </row>
    <row r="20" spans="1:11" ht="28.5" x14ac:dyDescent="0.45">
      <c r="A20" s="14">
        <v>2</v>
      </c>
      <c r="B20" s="31"/>
      <c r="C20" s="31"/>
      <c r="D20" s="31"/>
      <c r="E20" s="16"/>
      <c r="F20" s="16"/>
      <c r="G20" s="16"/>
      <c r="H20" s="17"/>
      <c r="I20" s="15" t="e">
        <f>VLOOKUP(Feuil2!G20,HOTELLIST[#All],2,FALSE)</f>
        <v>#N/A</v>
      </c>
      <c r="J20" s="42" t="e">
        <f t="shared" ref="J20:J38" si="0">H20*I20</f>
        <v>#N/A</v>
      </c>
      <c r="K20" s="42"/>
    </row>
    <row r="21" spans="1:11" ht="28.5" x14ac:dyDescent="0.45">
      <c r="A21" s="14">
        <v>3</v>
      </c>
      <c r="B21" s="31"/>
      <c r="C21" s="31"/>
      <c r="D21" s="31"/>
      <c r="E21" s="16"/>
      <c r="F21" s="16"/>
      <c r="G21" s="16"/>
      <c r="H21" s="17"/>
      <c r="I21" s="15" t="e">
        <f>VLOOKUP(Feuil2!G21,HOTELLIST[#All],2,FALSE)</f>
        <v>#N/A</v>
      </c>
      <c r="J21" s="42" t="e">
        <f t="shared" si="0"/>
        <v>#N/A</v>
      </c>
      <c r="K21" s="42"/>
    </row>
    <row r="22" spans="1:11" ht="28.5" x14ac:dyDescent="0.45">
      <c r="A22" s="14">
        <v>4</v>
      </c>
      <c r="B22" s="31"/>
      <c r="C22" s="31"/>
      <c r="D22" s="31"/>
      <c r="E22" s="16"/>
      <c r="F22" s="16"/>
      <c r="G22" s="16"/>
      <c r="H22" s="17"/>
      <c r="I22" s="15" t="e">
        <f>VLOOKUP(Feuil2!G22,HOTELLIST[#All],2,FALSE)</f>
        <v>#N/A</v>
      </c>
      <c r="J22" s="42" t="e">
        <f t="shared" si="0"/>
        <v>#N/A</v>
      </c>
      <c r="K22" s="42"/>
    </row>
    <row r="23" spans="1:11" ht="28.5" x14ac:dyDescent="0.45">
      <c r="A23" s="14">
        <v>5</v>
      </c>
      <c r="B23" s="31"/>
      <c r="C23" s="31"/>
      <c r="D23" s="31"/>
      <c r="E23" s="16"/>
      <c r="F23" s="16"/>
      <c r="G23" s="16"/>
      <c r="H23" s="17"/>
      <c r="I23" s="15" t="e">
        <f>VLOOKUP(Feuil2!G23,HOTELLIST[#All],2,FALSE)</f>
        <v>#N/A</v>
      </c>
      <c r="J23" s="42" t="e">
        <f t="shared" si="0"/>
        <v>#N/A</v>
      </c>
      <c r="K23" s="42"/>
    </row>
    <row r="24" spans="1:11" ht="28.5" x14ac:dyDescent="0.45">
      <c r="A24" s="14">
        <v>6</v>
      </c>
      <c r="B24" s="31"/>
      <c r="C24" s="31"/>
      <c r="D24" s="31"/>
      <c r="E24" s="16"/>
      <c r="F24" s="16"/>
      <c r="G24" s="16"/>
      <c r="H24" s="17"/>
      <c r="I24" s="15" t="e">
        <f>VLOOKUP(Feuil2!G24,HOTELLIST[#All],2,FALSE)</f>
        <v>#N/A</v>
      </c>
      <c r="J24" s="42" t="e">
        <f t="shared" si="0"/>
        <v>#N/A</v>
      </c>
      <c r="K24" s="42"/>
    </row>
    <row r="25" spans="1:11" ht="28.5" x14ac:dyDescent="0.45">
      <c r="A25" s="14">
        <v>7</v>
      </c>
      <c r="B25" s="31"/>
      <c r="C25" s="31"/>
      <c r="D25" s="31"/>
      <c r="E25" s="16"/>
      <c r="F25" s="16"/>
      <c r="G25" s="16"/>
      <c r="H25" s="17"/>
      <c r="I25" s="15" t="e">
        <f>VLOOKUP(Feuil2!G25,HOTELLIST[#All],2,FALSE)</f>
        <v>#N/A</v>
      </c>
      <c r="J25" s="42" t="e">
        <f t="shared" si="0"/>
        <v>#N/A</v>
      </c>
      <c r="K25" s="42"/>
    </row>
    <row r="26" spans="1:11" ht="28.5" x14ac:dyDescent="0.45">
      <c r="A26" s="14">
        <v>8</v>
      </c>
      <c r="B26" s="31"/>
      <c r="C26" s="31"/>
      <c r="D26" s="31"/>
      <c r="E26" s="16"/>
      <c r="F26" s="16"/>
      <c r="G26" s="16"/>
      <c r="H26" s="17"/>
      <c r="I26" s="15" t="e">
        <f>VLOOKUP(Feuil2!G26,HOTELLIST[#All],2,FALSE)</f>
        <v>#N/A</v>
      </c>
      <c r="J26" s="42" t="e">
        <f t="shared" si="0"/>
        <v>#N/A</v>
      </c>
      <c r="K26" s="42"/>
    </row>
    <row r="27" spans="1:11" ht="28.5" x14ac:dyDescent="0.45">
      <c r="A27" s="14">
        <v>9</v>
      </c>
      <c r="B27" s="31"/>
      <c r="C27" s="31"/>
      <c r="D27" s="31"/>
      <c r="E27" s="16"/>
      <c r="F27" s="16"/>
      <c r="G27" s="16"/>
      <c r="H27" s="17"/>
      <c r="I27" s="15" t="e">
        <f>VLOOKUP(Feuil2!G27,HOTELLIST[#All],2,FALSE)</f>
        <v>#N/A</v>
      </c>
      <c r="J27" s="42" t="e">
        <f t="shared" si="0"/>
        <v>#N/A</v>
      </c>
      <c r="K27" s="42"/>
    </row>
    <row r="28" spans="1:11" ht="28.5" x14ac:dyDescent="0.45">
      <c r="A28" s="14">
        <v>10</v>
      </c>
      <c r="B28" s="31"/>
      <c r="C28" s="31"/>
      <c r="D28" s="31"/>
      <c r="E28" s="16"/>
      <c r="F28" s="16"/>
      <c r="G28" s="16"/>
      <c r="H28" s="17"/>
      <c r="I28" s="15" t="e">
        <f>VLOOKUP(Feuil2!G28,HOTELLIST[#All],2,FALSE)</f>
        <v>#N/A</v>
      </c>
      <c r="J28" s="42" t="e">
        <f t="shared" si="0"/>
        <v>#N/A</v>
      </c>
      <c r="K28" s="42"/>
    </row>
    <row r="29" spans="1:11" ht="28.5" x14ac:dyDescent="0.45">
      <c r="A29" s="14">
        <v>11</v>
      </c>
      <c r="B29" s="31"/>
      <c r="C29" s="31"/>
      <c r="D29" s="31"/>
      <c r="E29" s="16"/>
      <c r="F29" s="16"/>
      <c r="G29" s="16"/>
      <c r="H29" s="17"/>
      <c r="I29" s="15" t="e">
        <f>VLOOKUP(Feuil2!G29,HOTELLIST[#All],2,FALSE)</f>
        <v>#N/A</v>
      </c>
      <c r="J29" s="42" t="e">
        <f t="shared" si="0"/>
        <v>#N/A</v>
      </c>
      <c r="K29" s="42"/>
    </row>
    <row r="30" spans="1:11" ht="28.5" x14ac:dyDescent="0.45">
      <c r="A30" s="14">
        <v>12</v>
      </c>
      <c r="B30" s="31"/>
      <c r="C30" s="31"/>
      <c r="D30" s="31"/>
      <c r="E30" s="16"/>
      <c r="F30" s="16"/>
      <c r="G30" s="16"/>
      <c r="H30" s="17"/>
      <c r="I30" s="15" t="e">
        <f>VLOOKUP(Feuil2!G30,HOTELLIST[#All],2,FALSE)</f>
        <v>#N/A</v>
      </c>
      <c r="J30" s="42" t="e">
        <f t="shared" si="0"/>
        <v>#N/A</v>
      </c>
      <c r="K30" s="42"/>
    </row>
    <row r="31" spans="1:11" ht="28.5" x14ac:dyDescent="0.45">
      <c r="A31" s="14">
        <v>13</v>
      </c>
      <c r="B31" s="31"/>
      <c r="C31" s="31"/>
      <c r="D31" s="31"/>
      <c r="E31" s="16"/>
      <c r="F31" s="16"/>
      <c r="G31" s="16"/>
      <c r="H31" s="17"/>
      <c r="I31" s="15" t="e">
        <f>VLOOKUP(Feuil2!G31,HOTELLIST[#All],2,FALSE)</f>
        <v>#N/A</v>
      </c>
      <c r="J31" s="42" t="e">
        <f t="shared" si="0"/>
        <v>#N/A</v>
      </c>
      <c r="K31" s="42"/>
    </row>
    <row r="32" spans="1:11" ht="28.5" x14ac:dyDescent="0.45">
      <c r="A32" s="14">
        <v>14</v>
      </c>
      <c r="B32" s="31"/>
      <c r="C32" s="31"/>
      <c r="D32" s="31"/>
      <c r="E32" s="16"/>
      <c r="F32" s="16"/>
      <c r="G32" s="16"/>
      <c r="H32" s="17"/>
      <c r="I32" s="15" t="e">
        <f>VLOOKUP(Feuil2!G32,HOTELLIST[#All],2,FALSE)</f>
        <v>#N/A</v>
      </c>
      <c r="J32" s="42" t="e">
        <f t="shared" si="0"/>
        <v>#N/A</v>
      </c>
      <c r="K32" s="42"/>
    </row>
    <row r="33" spans="1:11" ht="28.5" x14ac:dyDescent="0.45">
      <c r="A33" s="14">
        <v>15</v>
      </c>
      <c r="B33" s="31"/>
      <c r="C33" s="31"/>
      <c r="D33" s="31"/>
      <c r="E33" s="16"/>
      <c r="F33" s="16"/>
      <c r="G33" s="16"/>
      <c r="H33" s="17"/>
      <c r="I33" s="15" t="e">
        <f>VLOOKUP(Feuil2!G33,HOTELLIST[#All],2,FALSE)</f>
        <v>#N/A</v>
      </c>
      <c r="J33" s="42" t="e">
        <f t="shared" si="0"/>
        <v>#N/A</v>
      </c>
      <c r="K33" s="42"/>
    </row>
    <row r="34" spans="1:11" ht="28.5" x14ac:dyDescent="0.45">
      <c r="A34" s="14">
        <v>16</v>
      </c>
      <c r="B34" s="31"/>
      <c r="C34" s="31"/>
      <c r="D34" s="31"/>
      <c r="E34" s="16"/>
      <c r="F34" s="16"/>
      <c r="G34" s="16"/>
      <c r="H34" s="17"/>
      <c r="I34" s="15" t="e">
        <f>VLOOKUP(Feuil2!G34,HOTELLIST[#All],2,FALSE)</f>
        <v>#N/A</v>
      </c>
      <c r="J34" s="42" t="e">
        <f t="shared" si="0"/>
        <v>#N/A</v>
      </c>
      <c r="K34" s="42"/>
    </row>
    <row r="35" spans="1:11" ht="28.5" x14ac:dyDescent="0.45">
      <c r="A35" s="14">
        <v>17</v>
      </c>
      <c r="B35" s="31"/>
      <c r="C35" s="31"/>
      <c r="D35" s="31"/>
      <c r="E35" s="16"/>
      <c r="F35" s="16"/>
      <c r="G35" s="16"/>
      <c r="H35" s="17"/>
      <c r="I35" s="15" t="e">
        <f>VLOOKUP(Feuil2!G35,HOTELLIST[#All],2,FALSE)</f>
        <v>#N/A</v>
      </c>
      <c r="J35" s="42" t="e">
        <f t="shared" si="0"/>
        <v>#N/A</v>
      </c>
      <c r="K35" s="42"/>
    </row>
    <row r="36" spans="1:11" ht="28.5" x14ac:dyDescent="0.45">
      <c r="A36" s="14">
        <v>18</v>
      </c>
      <c r="B36" s="31"/>
      <c r="C36" s="31"/>
      <c r="D36" s="31"/>
      <c r="E36" s="16"/>
      <c r="F36" s="16"/>
      <c r="G36" s="16"/>
      <c r="H36" s="17"/>
      <c r="I36" s="15" t="e">
        <f>VLOOKUP(Feuil2!G36,HOTELLIST[#All],2,FALSE)</f>
        <v>#N/A</v>
      </c>
      <c r="J36" s="42" t="e">
        <f t="shared" si="0"/>
        <v>#N/A</v>
      </c>
      <c r="K36" s="42"/>
    </row>
    <row r="37" spans="1:11" ht="28.5" x14ac:dyDescent="0.45">
      <c r="A37" s="14">
        <v>19</v>
      </c>
      <c r="B37" s="31"/>
      <c r="C37" s="31"/>
      <c r="D37" s="31"/>
      <c r="E37" s="16"/>
      <c r="F37" s="16"/>
      <c r="G37" s="16"/>
      <c r="H37" s="17"/>
      <c r="I37" s="15" t="e">
        <f>VLOOKUP(Feuil2!G37,HOTELLIST[#All],2,FALSE)</f>
        <v>#N/A</v>
      </c>
      <c r="J37" s="42" t="e">
        <f t="shared" si="0"/>
        <v>#N/A</v>
      </c>
      <c r="K37" s="42"/>
    </row>
    <row r="38" spans="1:11" ht="28.5" x14ac:dyDescent="0.45">
      <c r="A38" s="14">
        <v>20</v>
      </c>
      <c r="B38" s="31"/>
      <c r="C38" s="31"/>
      <c r="D38" s="31"/>
      <c r="E38" s="16"/>
      <c r="F38" s="16"/>
      <c r="G38" s="16"/>
      <c r="H38" s="17"/>
      <c r="I38" s="15" t="e">
        <f>VLOOKUP(Feuil2!G38,HOTELLIST[#All],2,FALSE)</f>
        <v>#N/A</v>
      </c>
      <c r="J38" s="42" t="e">
        <f t="shared" si="0"/>
        <v>#N/A</v>
      </c>
      <c r="K38" s="42"/>
    </row>
    <row r="39" spans="1:11" ht="21" x14ac:dyDescent="0.35">
      <c r="A39" s="34" t="s">
        <v>32</v>
      </c>
      <c r="B39" s="35"/>
      <c r="C39" s="35"/>
      <c r="D39" s="35"/>
      <c r="E39" s="35"/>
      <c r="F39" s="35"/>
      <c r="G39" s="35"/>
      <c r="H39" s="35"/>
      <c r="I39" s="36"/>
      <c r="J39" s="34">
        <f>SUMIF(J19:K38,"&lt;&gt;#N/A")</f>
        <v>0</v>
      </c>
      <c r="K39" s="35"/>
    </row>
    <row r="41" spans="1:11" ht="18.75" x14ac:dyDescent="0.3">
      <c r="A41" s="41" t="s">
        <v>21</v>
      </c>
      <c r="B41" s="41"/>
      <c r="C41" s="41"/>
      <c r="D41" s="41"/>
      <c r="E41" s="41"/>
      <c r="F41" s="41"/>
      <c r="G41" s="41"/>
      <c r="H41" s="41"/>
      <c r="I41" s="41"/>
      <c r="J41" s="41"/>
      <c r="K41" s="41"/>
    </row>
    <row r="43" spans="1:11" ht="15.75" x14ac:dyDescent="0.25">
      <c r="A43" s="13" t="s">
        <v>14</v>
      </c>
      <c r="B43" s="40" t="s">
        <v>15</v>
      </c>
      <c r="C43" s="40"/>
      <c r="D43" s="40"/>
      <c r="E43" s="13" t="s">
        <v>17</v>
      </c>
      <c r="F43" s="13" t="s">
        <v>23</v>
      </c>
      <c r="G43" s="13" t="s">
        <v>16</v>
      </c>
      <c r="H43" s="13" t="s">
        <v>18</v>
      </c>
      <c r="I43" s="13" t="s">
        <v>22</v>
      </c>
      <c r="J43" s="40" t="s">
        <v>20</v>
      </c>
      <c r="K43" s="40"/>
    </row>
    <row r="44" spans="1:11" ht="31.5" customHeight="1" x14ac:dyDescent="0.25">
      <c r="A44" s="27">
        <v>1</v>
      </c>
      <c r="B44" s="37"/>
      <c r="C44" s="38"/>
      <c r="D44" s="39"/>
      <c r="E44" s="16"/>
      <c r="F44" s="16"/>
      <c r="G44" s="18"/>
      <c r="H44" s="29"/>
      <c r="I44" s="25" t="e">
        <f>VLOOKUP(Feuil2!G44,HOTELLIST[#All],3,FALSE)</f>
        <v>#N/A</v>
      </c>
      <c r="J44" s="21" t="e">
        <f>H44*I44</f>
        <v>#N/A</v>
      </c>
      <c r="K44" s="22"/>
    </row>
    <row r="45" spans="1:11" ht="30" customHeight="1" x14ac:dyDescent="0.25">
      <c r="A45" s="28"/>
      <c r="B45" s="37"/>
      <c r="C45" s="38"/>
      <c r="D45" s="39"/>
      <c r="E45" s="16"/>
      <c r="F45" s="16"/>
      <c r="G45" s="19"/>
      <c r="H45" s="30"/>
      <c r="I45" s="26"/>
      <c r="J45" s="23"/>
      <c r="K45" s="24"/>
    </row>
    <row r="46" spans="1:11" ht="28.5" customHeight="1" x14ac:dyDescent="0.25">
      <c r="A46" s="27">
        <v>2</v>
      </c>
      <c r="B46" s="37"/>
      <c r="C46" s="38"/>
      <c r="D46" s="39"/>
      <c r="E46" s="16"/>
      <c r="F46" s="16"/>
      <c r="G46" s="18"/>
      <c r="H46" s="29"/>
      <c r="I46" s="25" t="e">
        <f>VLOOKUP(Feuil2!G46,HOTELLIST[#All],3,FALSE)</f>
        <v>#N/A</v>
      </c>
      <c r="J46" s="21" t="e">
        <f t="shared" ref="J46" si="1">H46*I46</f>
        <v>#N/A</v>
      </c>
      <c r="K46" s="22"/>
    </row>
    <row r="47" spans="1:11" ht="28.5" customHeight="1" x14ac:dyDescent="0.25">
      <c r="A47" s="28"/>
      <c r="B47" s="37"/>
      <c r="C47" s="38"/>
      <c r="D47" s="39"/>
      <c r="E47" s="16"/>
      <c r="F47" s="16"/>
      <c r="G47" s="19"/>
      <c r="H47" s="30"/>
      <c r="I47" s="26"/>
      <c r="J47" s="23"/>
      <c r="K47" s="24"/>
    </row>
    <row r="48" spans="1:11" ht="28.5" customHeight="1" x14ac:dyDescent="0.25">
      <c r="A48" s="27">
        <v>3</v>
      </c>
      <c r="B48" s="37"/>
      <c r="C48" s="38"/>
      <c r="D48" s="39"/>
      <c r="E48" s="16"/>
      <c r="F48" s="16"/>
      <c r="G48" s="18"/>
      <c r="H48" s="29"/>
      <c r="I48" s="25" t="e">
        <f>VLOOKUP(Feuil2!G48,HOTELLIST[#All],3,FALSE)</f>
        <v>#N/A</v>
      </c>
      <c r="J48" s="21" t="e">
        <f t="shared" ref="J48" si="2">H48*I48</f>
        <v>#N/A</v>
      </c>
      <c r="K48" s="22"/>
    </row>
    <row r="49" spans="1:11" ht="28.5" customHeight="1" x14ac:dyDescent="0.25">
      <c r="A49" s="28"/>
      <c r="B49" s="37"/>
      <c r="C49" s="38"/>
      <c r="D49" s="39"/>
      <c r="E49" s="16"/>
      <c r="F49" s="16"/>
      <c r="G49" s="19"/>
      <c r="H49" s="30"/>
      <c r="I49" s="26"/>
      <c r="J49" s="23"/>
      <c r="K49" s="24"/>
    </row>
    <row r="50" spans="1:11" ht="28.5" customHeight="1" x14ac:dyDescent="0.25">
      <c r="A50" s="27">
        <v>4</v>
      </c>
      <c r="B50" s="37"/>
      <c r="C50" s="38"/>
      <c r="D50" s="39"/>
      <c r="E50" s="16"/>
      <c r="F50" s="16"/>
      <c r="G50" s="18"/>
      <c r="H50" s="29"/>
      <c r="I50" s="25" t="e">
        <f>VLOOKUP(Feuil2!G50,HOTELLIST[#All],3,FALSE)</f>
        <v>#N/A</v>
      </c>
      <c r="J50" s="21" t="e">
        <f t="shared" ref="J50" si="3">H50*I50</f>
        <v>#N/A</v>
      </c>
      <c r="K50" s="22"/>
    </row>
    <row r="51" spans="1:11" ht="28.5" customHeight="1" x14ac:dyDescent="0.25">
      <c r="A51" s="28"/>
      <c r="B51" s="37"/>
      <c r="C51" s="38"/>
      <c r="D51" s="39"/>
      <c r="E51" s="16"/>
      <c r="F51" s="16"/>
      <c r="G51" s="19"/>
      <c r="H51" s="30"/>
      <c r="I51" s="26"/>
      <c r="J51" s="23"/>
      <c r="K51" s="24"/>
    </row>
    <row r="52" spans="1:11" ht="26.25" customHeight="1" x14ac:dyDescent="0.25">
      <c r="A52" s="27">
        <v>5</v>
      </c>
      <c r="B52" s="37"/>
      <c r="C52" s="38"/>
      <c r="D52" s="39"/>
      <c r="E52" s="16"/>
      <c r="F52" s="16"/>
      <c r="G52" s="18"/>
      <c r="H52" s="29"/>
      <c r="I52" s="25" t="e">
        <f>VLOOKUP(Feuil2!G52,HOTELLIST[#All],3,FALSE)</f>
        <v>#N/A</v>
      </c>
      <c r="J52" s="21" t="e">
        <f t="shared" ref="J52" si="4">H52*I52</f>
        <v>#N/A</v>
      </c>
      <c r="K52" s="22"/>
    </row>
    <row r="53" spans="1:11" ht="33" customHeight="1" x14ac:dyDescent="0.25">
      <c r="A53" s="28"/>
      <c r="B53" s="37"/>
      <c r="C53" s="38"/>
      <c r="D53" s="39"/>
      <c r="E53" s="16"/>
      <c r="F53" s="16"/>
      <c r="G53" s="19"/>
      <c r="H53" s="30"/>
      <c r="I53" s="26"/>
      <c r="J53" s="23"/>
      <c r="K53" s="24"/>
    </row>
    <row r="54" spans="1:11" ht="28.5" customHeight="1" x14ac:dyDescent="0.25">
      <c r="A54" s="27">
        <v>6</v>
      </c>
      <c r="B54" s="31"/>
      <c r="C54" s="31"/>
      <c r="D54" s="31"/>
      <c r="E54" s="16"/>
      <c r="F54" s="16"/>
      <c r="G54" s="18"/>
      <c r="H54" s="29"/>
      <c r="I54" s="25" t="e">
        <f>VLOOKUP(Feuil2!G54,HOTELLIST[#All],3,FALSE)</f>
        <v>#N/A</v>
      </c>
      <c r="J54" s="21" t="e">
        <f t="shared" ref="J54" si="5">H54*I54</f>
        <v>#N/A</v>
      </c>
      <c r="K54" s="22"/>
    </row>
    <row r="55" spans="1:11" ht="28.5" customHeight="1" x14ac:dyDescent="0.25">
      <c r="A55" s="28"/>
      <c r="B55" s="31"/>
      <c r="C55" s="31"/>
      <c r="D55" s="31"/>
      <c r="E55" s="16"/>
      <c r="F55" s="16"/>
      <c r="G55" s="19"/>
      <c r="H55" s="30"/>
      <c r="I55" s="26"/>
      <c r="J55" s="23"/>
      <c r="K55" s="24"/>
    </row>
    <row r="56" spans="1:11" ht="28.5" customHeight="1" x14ac:dyDescent="0.25">
      <c r="A56" s="27">
        <v>7</v>
      </c>
      <c r="B56" s="31"/>
      <c r="C56" s="31"/>
      <c r="D56" s="31"/>
      <c r="E56" s="16"/>
      <c r="F56" s="16"/>
      <c r="G56" s="18"/>
      <c r="H56" s="29"/>
      <c r="I56" s="25" t="e">
        <f>VLOOKUP(Feuil2!G56,HOTELLIST[#All],3,FALSE)</f>
        <v>#N/A</v>
      </c>
      <c r="J56" s="21" t="e">
        <f t="shared" ref="J56" si="6">H56*I56</f>
        <v>#N/A</v>
      </c>
      <c r="K56" s="22"/>
    </row>
    <row r="57" spans="1:11" ht="28.5" customHeight="1" x14ac:dyDescent="0.25">
      <c r="A57" s="28"/>
      <c r="B57" s="31"/>
      <c r="C57" s="31"/>
      <c r="D57" s="31"/>
      <c r="E57" s="16"/>
      <c r="F57" s="16"/>
      <c r="G57" s="19"/>
      <c r="H57" s="30"/>
      <c r="I57" s="26"/>
      <c r="J57" s="23"/>
      <c r="K57" s="24"/>
    </row>
    <row r="58" spans="1:11" ht="28.5" customHeight="1" x14ac:dyDescent="0.25">
      <c r="A58" s="27">
        <v>8</v>
      </c>
      <c r="B58" s="31"/>
      <c r="C58" s="31"/>
      <c r="D58" s="31"/>
      <c r="E58" s="16"/>
      <c r="F58" s="16"/>
      <c r="G58" s="18"/>
      <c r="H58" s="29"/>
      <c r="I58" s="25" t="e">
        <f>VLOOKUP(Feuil2!G58,HOTELLIST[#All],3,FALSE)</f>
        <v>#N/A</v>
      </c>
      <c r="J58" s="21" t="e">
        <f t="shared" ref="J58" si="7">H58*I58</f>
        <v>#N/A</v>
      </c>
      <c r="K58" s="22"/>
    </row>
    <row r="59" spans="1:11" ht="28.5" customHeight="1" x14ac:dyDescent="0.25">
      <c r="A59" s="28"/>
      <c r="B59" s="31"/>
      <c r="C59" s="31"/>
      <c r="D59" s="31"/>
      <c r="E59" s="16"/>
      <c r="F59" s="16"/>
      <c r="G59" s="19"/>
      <c r="H59" s="30"/>
      <c r="I59" s="26"/>
      <c r="J59" s="23"/>
      <c r="K59" s="24"/>
    </row>
    <row r="60" spans="1:11" ht="28.5" customHeight="1" x14ac:dyDescent="0.25">
      <c r="A60" s="27">
        <v>9</v>
      </c>
      <c r="B60" s="31"/>
      <c r="C60" s="31"/>
      <c r="D60" s="31"/>
      <c r="E60" s="16"/>
      <c r="F60" s="16"/>
      <c r="G60" s="18"/>
      <c r="H60" s="29"/>
      <c r="I60" s="25" t="e">
        <f>VLOOKUP(Feuil2!G60,HOTELLIST[#All],3,FALSE)</f>
        <v>#N/A</v>
      </c>
      <c r="J60" s="21" t="e">
        <f t="shared" ref="J60" si="8">H60*I60</f>
        <v>#N/A</v>
      </c>
      <c r="K60" s="22"/>
    </row>
    <row r="61" spans="1:11" ht="28.5" customHeight="1" x14ac:dyDescent="0.25">
      <c r="A61" s="28"/>
      <c r="B61" s="31"/>
      <c r="C61" s="31"/>
      <c r="D61" s="31"/>
      <c r="E61" s="16"/>
      <c r="F61" s="16"/>
      <c r="G61" s="19"/>
      <c r="H61" s="30"/>
      <c r="I61" s="26"/>
      <c r="J61" s="23"/>
      <c r="K61" s="24"/>
    </row>
    <row r="62" spans="1:11" ht="28.5" customHeight="1" x14ac:dyDescent="0.25">
      <c r="A62" s="27">
        <v>10</v>
      </c>
      <c r="B62" s="31"/>
      <c r="C62" s="31"/>
      <c r="D62" s="31"/>
      <c r="E62" s="16"/>
      <c r="F62" s="16"/>
      <c r="G62" s="18"/>
      <c r="H62" s="29"/>
      <c r="I62" s="25" t="e">
        <f>VLOOKUP(Feuil2!G62,HOTELLIST[#All],3,FALSE)</f>
        <v>#N/A</v>
      </c>
      <c r="J62" s="21" t="e">
        <f t="shared" ref="J62" si="9">H62*I62</f>
        <v>#N/A</v>
      </c>
      <c r="K62" s="22"/>
    </row>
    <row r="63" spans="1:11" ht="28.5" customHeight="1" x14ac:dyDescent="0.25">
      <c r="A63" s="28"/>
      <c r="B63" s="31"/>
      <c r="C63" s="31"/>
      <c r="D63" s="31"/>
      <c r="E63" s="16"/>
      <c r="F63" s="16"/>
      <c r="G63" s="19"/>
      <c r="H63" s="30"/>
      <c r="I63" s="26"/>
      <c r="J63" s="23"/>
      <c r="K63" s="24"/>
    </row>
    <row r="64" spans="1:11" ht="28.5" customHeight="1" x14ac:dyDescent="0.25">
      <c r="A64" s="27">
        <v>11</v>
      </c>
      <c r="B64" s="31"/>
      <c r="C64" s="31"/>
      <c r="D64" s="31"/>
      <c r="E64" s="16"/>
      <c r="F64" s="16"/>
      <c r="G64" s="18"/>
      <c r="H64" s="29"/>
      <c r="I64" s="25" t="e">
        <f>VLOOKUP(Feuil2!G64,HOTELLIST[#All],3,FALSE)</f>
        <v>#N/A</v>
      </c>
      <c r="J64" s="21" t="e">
        <f t="shared" ref="J64" si="10">H64*I64</f>
        <v>#N/A</v>
      </c>
      <c r="K64" s="22"/>
    </row>
    <row r="65" spans="1:11" ht="28.5" customHeight="1" x14ac:dyDescent="0.25">
      <c r="A65" s="28"/>
      <c r="B65" s="31"/>
      <c r="C65" s="31"/>
      <c r="D65" s="31"/>
      <c r="E65" s="16"/>
      <c r="F65" s="16"/>
      <c r="G65" s="19"/>
      <c r="H65" s="30"/>
      <c r="I65" s="26"/>
      <c r="J65" s="23"/>
      <c r="K65" s="24"/>
    </row>
    <row r="66" spans="1:11" ht="28.5" customHeight="1" x14ac:dyDescent="0.25">
      <c r="A66" s="27">
        <v>12</v>
      </c>
      <c r="B66" s="31"/>
      <c r="C66" s="31"/>
      <c r="D66" s="31"/>
      <c r="E66" s="16"/>
      <c r="F66" s="16"/>
      <c r="G66" s="18"/>
      <c r="H66" s="29"/>
      <c r="I66" s="25" t="e">
        <f>VLOOKUP(Feuil2!G66,HOTELLIST[#All],3,FALSE)</f>
        <v>#N/A</v>
      </c>
      <c r="J66" s="21" t="e">
        <f t="shared" ref="J66" si="11">H66*I66</f>
        <v>#N/A</v>
      </c>
      <c r="K66" s="22"/>
    </row>
    <row r="67" spans="1:11" ht="28.5" customHeight="1" x14ac:dyDescent="0.25">
      <c r="A67" s="28"/>
      <c r="B67" s="31"/>
      <c r="C67" s="31"/>
      <c r="D67" s="31"/>
      <c r="E67" s="16"/>
      <c r="F67" s="16"/>
      <c r="G67" s="19"/>
      <c r="H67" s="30"/>
      <c r="I67" s="26"/>
      <c r="J67" s="23"/>
      <c r="K67" s="24"/>
    </row>
    <row r="68" spans="1:11" ht="28.5" customHeight="1" x14ac:dyDescent="0.25">
      <c r="A68" s="27">
        <v>13</v>
      </c>
      <c r="B68" s="31"/>
      <c r="C68" s="31"/>
      <c r="D68" s="31"/>
      <c r="E68" s="16"/>
      <c r="F68" s="16"/>
      <c r="G68" s="18"/>
      <c r="H68" s="29"/>
      <c r="I68" s="25" t="e">
        <f>VLOOKUP(Feuil2!G68,HOTELLIST[#All],3,FALSE)</f>
        <v>#N/A</v>
      </c>
      <c r="J68" s="21" t="e">
        <f t="shared" ref="J68" si="12">H68*I68</f>
        <v>#N/A</v>
      </c>
      <c r="K68" s="22"/>
    </row>
    <row r="69" spans="1:11" ht="28.5" customHeight="1" x14ac:dyDescent="0.25">
      <c r="A69" s="28"/>
      <c r="B69" s="31"/>
      <c r="C69" s="31"/>
      <c r="D69" s="31"/>
      <c r="E69" s="16"/>
      <c r="F69" s="16"/>
      <c r="G69" s="19"/>
      <c r="H69" s="30"/>
      <c r="I69" s="26"/>
      <c r="J69" s="23"/>
      <c r="K69" s="24"/>
    </row>
    <row r="70" spans="1:11" ht="28.5" customHeight="1" x14ac:dyDescent="0.25">
      <c r="A70" s="27">
        <v>14</v>
      </c>
      <c r="B70" s="31"/>
      <c r="C70" s="31"/>
      <c r="D70" s="31"/>
      <c r="E70" s="16"/>
      <c r="F70" s="16"/>
      <c r="G70" s="18"/>
      <c r="H70" s="29"/>
      <c r="I70" s="25" t="e">
        <f>VLOOKUP(Feuil2!G70,HOTELLIST[#All],3,FALSE)</f>
        <v>#N/A</v>
      </c>
      <c r="J70" s="21" t="e">
        <f t="shared" ref="J70" si="13">H70*I70</f>
        <v>#N/A</v>
      </c>
      <c r="K70" s="22"/>
    </row>
    <row r="71" spans="1:11" ht="28.5" customHeight="1" x14ac:dyDescent="0.25">
      <c r="A71" s="28"/>
      <c r="B71" s="31"/>
      <c r="C71" s="31"/>
      <c r="D71" s="31"/>
      <c r="E71" s="16"/>
      <c r="F71" s="16"/>
      <c r="G71" s="19"/>
      <c r="H71" s="30"/>
      <c r="I71" s="26"/>
      <c r="J71" s="23"/>
      <c r="K71" s="24"/>
    </row>
    <row r="72" spans="1:11" ht="28.5" customHeight="1" x14ac:dyDescent="0.25">
      <c r="A72" s="27">
        <v>15</v>
      </c>
      <c r="B72" s="31"/>
      <c r="C72" s="31"/>
      <c r="D72" s="31"/>
      <c r="E72" s="16"/>
      <c r="F72" s="16"/>
      <c r="G72" s="18"/>
      <c r="H72" s="29"/>
      <c r="I72" s="25" t="e">
        <f>VLOOKUP(Feuil2!G72,HOTELLIST[#All],3,FALSE)</f>
        <v>#N/A</v>
      </c>
      <c r="J72" s="21" t="e">
        <f t="shared" ref="J72" si="14">H72*I72</f>
        <v>#N/A</v>
      </c>
      <c r="K72" s="22"/>
    </row>
    <row r="73" spans="1:11" ht="28.5" customHeight="1" x14ac:dyDescent="0.25">
      <c r="A73" s="28"/>
      <c r="B73" s="31"/>
      <c r="C73" s="31"/>
      <c r="D73" s="31"/>
      <c r="E73" s="16"/>
      <c r="F73" s="16"/>
      <c r="G73" s="19"/>
      <c r="H73" s="30"/>
      <c r="I73" s="26"/>
      <c r="J73" s="23"/>
      <c r="K73" s="24"/>
    </row>
    <row r="74" spans="1:11" ht="28.5" customHeight="1" x14ac:dyDescent="0.25">
      <c r="A74" s="27">
        <v>16</v>
      </c>
      <c r="B74" s="31"/>
      <c r="C74" s="31"/>
      <c r="D74" s="31"/>
      <c r="E74" s="16"/>
      <c r="F74" s="16"/>
      <c r="G74" s="18"/>
      <c r="H74" s="29"/>
      <c r="I74" s="25" t="e">
        <f>VLOOKUP(Feuil2!G74,HOTELLIST[#All],3,FALSE)</f>
        <v>#N/A</v>
      </c>
      <c r="J74" s="21" t="e">
        <f t="shared" ref="J74" si="15">H74*I74</f>
        <v>#N/A</v>
      </c>
      <c r="K74" s="22"/>
    </row>
    <row r="75" spans="1:11" ht="28.5" customHeight="1" x14ac:dyDescent="0.25">
      <c r="A75" s="28"/>
      <c r="B75" s="31"/>
      <c r="C75" s="31"/>
      <c r="D75" s="31"/>
      <c r="E75" s="16"/>
      <c r="F75" s="16"/>
      <c r="G75" s="19"/>
      <c r="H75" s="30"/>
      <c r="I75" s="26"/>
      <c r="J75" s="23"/>
      <c r="K75" s="24"/>
    </row>
    <row r="76" spans="1:11" ht="28.5" customHeight="1" x14ac:dyDescent="0.25">
      <c r="A76" s="27">
        <v>17</v>
      </c>
      <c r="B76" s="31"/>
      <c r="C76" s="31"/>
      <c r="D76" s="31"/>
      <c r="E76" s="16"/>
      <c r="F76" s="16"/>
      <c r="G76" s="18"/>
      <c r="H76" s="29"/>
      <c r="I76" s="25" t="e">
        <f>VLOOKUP(Feuil2!G76,HOTELLIST[#All],3,FALSE)</f>
        <v>#N/A</v>
      </c>
      <c r="J76" s="21" t="e">
        <f t="shared" ref="J76" si="16">H76*I76</f>
        <v>#N/A</v>
      </c>
      <c r="K76" s="22"/>
    </row>
    <row r="77" spans="1:11" ht="28.5" customHeight="1" x14ac:dyDescent="0.25">
      <c r="A77" s="28"/>
      <c r="B77" s="31"/>
      <c r="C77" s="31"/>
      <c r="D77" s="31"/>
      <c r="E77" s="16"/>
      <c r="F77" s="16"/>
      <c r="G77" s="19"/>
      <c r="H77" s="30"/>
      <c r="I77" s="26"/>
      <c r="J77" s="23"/>
      <c r="K77" s="24"/>
    </row>
    <row r="78" spans="1:11" ht="28.5" customHeight="1" x14ac:dyDescent="0.25">
      <c r="A78" s="27">
        <v>18</v>
      </c>
      <c r="B78" s="31"/>
      <c r="C78" s="31"/>
      <c r="D78" s="31"/>
      <c r="E78" s="16"/>
      <c r="F78" s="16"/>
      <c r="G78" s="18"/>
      <c r="H78" s="29"/>
      <c r="I78" s="25" t="e">
        <f>VLOOKUP(Feuil2!G78,HOTELLIST[#All],3,FALSE)</f>
        <v>#N/A</v>
      </c>
      <c r="J78" s="21" t="e">
        <f t="shared" ref="J78" si="17">H78*I78</f>
        <v>#N/A</v>
      </c>
      <c r="K78" s="22"/>
    </row>
    <row r="79" spans="1:11" ht="28.5" customHeight="1" x14ac:dyDescent="0.25">
      <c r="A79" s="28"/>
      <c r="B79" s="31"/>
      <c r="C79" s="31"/>
      <c r="D79" s="31"/>
      <c r="E79" s="16"/>
      <c r="F79" s="16"/>
      <c r="G79" s="19"/>
      <c r="H79" s="30"/>
      <c r="I79" s="26"/>
      <c r="J79" s="23"/>
      <c r="K79" s="24"/>
    </row>
    <row r="80" spans="1:11" ht="28.5" customHeight="1" x14ac:dyDescent="0.25">
      <c r="A80" s="27">
        <v>19</v>
      </c>
      <c r="B80" s="31"/>
      <c r="C80" s="31"/>
      <c r="D80" s="31"/>
      <c r="E80" s="16"/>
      <c r="F80" s="16"/>
      <c r="G80" s="18"/>
      <c r="H80" s="29"/>
      <c r="I80" s="25" t="e">
        <f>VLOOKUP(Feuil2!G80,HOTELLIST[#All],3,FALSE)</f>
        <v>#N/A</v>
      </c>
      <c r="J80" s="21" t="e">
        <f t="shared" ref="J80" si="18">H80*I80</f>
        <v>#N/A</v>
      </c>
      <c r="K80" s="22"/>
    </row>
    <row r="81" spans="1:11" ht="28.5" customHeight="1" x14ac:dyDescent="0.25">
      <c r="A81" s="28"/>
      <c r="B81" s="31"/>
      <c r="C81" s="31"/>
      <c r="D81" s="31"/>
      <c r="E81" s="16"/>
      <c r="F81" s="16"/>
      <c r="G81" s="19"/>
      <c r="H81" s="30"/>
      <c r="I81" s="26"/>
      <c r="J81" s="23"/>
      <c r="K81" s="24"/>
    </row>
    <row r="82" spans="1:11" ht="28.5" customHeight="1" x14ac:dyDescent="0.25">
      <c r="A82" s="27">
        <v>20</v>
      </c>
      <c r="B82" s="31"/>
      <c r="C82" s="31"/>
      <c r="D82" s="31"/>
      <c r="E82" s="16"/>
      <c r="F82" s="16"/>
      <c r="G82" s="18"/>
      <c r="H82" s="29"/>
      <c r="I82" s="25" t="e">
        <f>VLOOKUP(Feuil2!G82,HOTELLIST[#All],3,FALSE)</f>
        <v>#N/A</v>
      </c>
      <c r="J82" s="21" t="e">
        <f t="shared" ref="J82" si="19">H82*I82</f>
        <v>#N/A</v>
      </c>
      <c r="K82" s="22"/>
    </row>
    <row r="83" spans="1:11" ht="28.5" customHeight="1" x14ac:dyDescent="0.25">
      <c r="A83" s="28"/>
      <c r="B83" s="31"/>
      <c r="C83" s="31"/>
      <c r="D83" s="31"/>
      <c r="E83" s="16"/>
      <c r="F83" s="16"/>
      <c r="G83" s="19"/>
      <c r="H83" s="30"/>
      <c r="I83" s="26"/>
      <c r="J83" s="23"/>
      <c r="K83" s="24"/>
    </row>
    <row r="84" spans="1:11" ht="28.5" customHeight="1" x14ac:dyDescent="0.35">
      <c r="A84" s="34" t="s">
        <v>31</v>
      </c>
      <c r="B84" s="35"/>
      <c r="C84" s="35"/>
      <c r="D84" s="35"/>
      <c r="E84" s="35"/>
      <c r="F84" s="35"/>
      <c r="G84" s="35"/>
      <c r="H84" s="35"/>
      <c r="I84" s="36"/>
      <c r="J84" s="32">
        <f>SUMIF(J44:K83,"&lt;&gt;#N/A")</f>
        <v>0</v>
      </c>
      <c r="K84" s="33"/>
    </row>
    <row r="87" spans="1:11" ht="18" x14ac:dyDescent="0.25">
      <c r="A87" s="20" t="s">
        <v>24</v>
      </c>
      <c r="B87" s="20"/>
      <c r="C87" s="20"/>
      <c r="D87" s="20"/>
      <c r="E87" s="20"/>
      <c r="F87" s="20"/>
      <c r="G87" s="20"/>
      <c r="H87" s="20"/>
      <c r="I87" s="20"/>
      <c r="J87" s="20"/>
      <c r="K87" s="20"/>
    </row>
  </sheetData>
  <sheetProtection algorithmName="SHA-512" hashValue="H9Mw/Ts0RbVmRlgN8ATTvs5DF176qE7XBeQeDAS3/AYsPNs7ic4dK+lV3wIpwSQAOHo8e+7feJkeuhnw+tRtaQ==" saltValue="kn4QPxklTY8efwRtpvYjRQ==" spinCount="100000" sheet="1" objects="1" scenarios="1"/>
  <mergeCells count="201">
    <mergeCell ref="A16:K16"/>
    <mergeCell ref="B11:E11"/>
    <mergeCell ref="B12:E12"/>
    <mergeCell ref="B13:E13"/>
    <mergeCell ref="A5:K5"/>
    <mergeCell ref="A6:K6"/>
    <mergeCell ref="A7:K7"/>
    <mergeCell ref="A8:K8"/>
    <mergeCell ref="B9:E9"/>
    <mergeCell ref="B10:E10"/>
    <mergeCell ref="G9:H9"/>
    <mergeCell ref="B36:D36"/>
    <mergeCell ref="B37:D37"/>
    <mergeCell ref="B38:D38"/>
    <mergeCell ref="J18:K18"/>
    <mergeCell ref="J19:K19"/>
    <mergeCell ref="J20:K20"/>
    <mergeCell ref="J21:K21"/>
    <mergeCell ref="J22:K22"/>
    <mergeCell ref="J23:K23"/>
    <mergeCell ref="B29:D29"/>
    <mergeCell ref="B30:D30"/>
    <mergeCell ref="B31:D31"/>
    <mergeCell ref="B32:D32"/>
    <mergeCell ref="B33:D33"/>
    <mergeCell ref="B34:D34"/>
    <mergeCell ref="B23:D23"/>
    <mergeCell ref="B24:D24"/>
    <mergeCell ref="B25:D25"/>
    <mergeCell ref="B26:D26"/>
    <mergeCell ref="B27:D27"/>
    <mergeCell ref="B28:D28"/>
    <mergeCell ref="B19:D19"/>
    <mergeCell ref="B18:D18"/>
    <mergeCell ref="A39:I39"/>
    <mergeCell ref="J39:K39"/>
    <mergeCell ref="A41:K41"/>
    <mergeCell ref="J36:K36"/>
    <mergeCell ref="J37:K37"/>
    <mergeCell ref="J38:K38"/>
    <mergeCell ref="B22:D22"/>
    <mergeCell ref="B21:D21"/>
    <mergeCell ref="B20:D20"/>
    <mergeCell ref="J30:K30"/>
    <mergeCell ref="J31:K31"/>
    <mergeCell ref="J32:K32"/>
    <mergeCell ref="J33:K33"/>
    <mergeCell ref="J34:K34"/>
    <mergeCell ref="J35:K35"/>
    <mergeCell ref="J24:K24"/>
    <mergeCell ref="J25:K25"/>
    <mergeCell ref="J26:K26"/>
    <mergeCell ref="J27:K27"/>
    <mergeCell ref="J28:K28"/>
    <mergeCell ref="J29:K29"/>
    <mergeCell ref="B35:D35"/>
    <mergeCell ref="B43:D43"/>
    <mergeCell ref="J43:K43"/>
    <mergeCell ref="B44:D44"/>
    <mergeCell ref="B45:D45"/>
    <mergeCell ref="B46:D46"/>
    <mergeCell ref="G52:G53"/>
    <mergeCell ref="H52:H53"/>
    <mergeCell ref="I52:I53"/>
    <mergeCell ref="A52:A53"/>
    <mergeCell ref="I44:I45"/>
    <mergeCell ref="J44:K45"/>
    <mergeCell ref="I50:I51"/>
    <mergeCell ref="J50:K51"/>
    <mergeCell ref="G50:G51"/>
    <mergeCell ref="B47:D47"/>
    <mergeCell ref="B48:D48"/>
    <mergeCell ref="B49:D49"/>
    <mergeCell ref="I48:I49"/>
    <mergeCell ref="J48:K49"/>
    <mergeCell ref="I46:I47"/>
    <mergeCell ref="J46:K47"/>
    <mergeCell ref="J56:K57"/>
    <mergeCell ref="G56:G57"/>
    <mergeCell ref="B53:D53"/>
    <mergeCell ref="B54:D54"/>
    <mergeCell ref="B55:D55"/>
    <mergeCell ref="I54:I55"/>
    <mergeCell ref="J54:K55"/>
    <mergeCell ref="J52:K53"/>
    <mergeCell ref="G54:G55"/>
    <mergeCell ref="B52:D52"/>
    <mergeCell ref="A44:A45"/>
    <mergeCell ref="A46:A47"/>
    <mergeCell ref="A48:A49"/>
    <mergeCell ref="A50:A51"/>
    <mergeCell ref="A54:A55"/>
    <mergeCell ref="A56:A57"/>
    <mergeCell ref="B59:D59"/>
    <mergeCell ref="B60:D60"/>
    <mergeCell ref="B61:D61"/>
    <mergeCell ref="B56:D56"/>
    <mergeCell ref="B57:D57"/>
    <mergeCell ref="B58:D58"/>
    <mergeCell ref="B50:D50"/>
    <mergeCell ref="B51:D51"/>
    <mergeCell ref="H70:H71"/>
    <mergeCell ref="J70:K71"/>
    <mergeCell ref="B67:D67"/>
    <mergeCell ref="B68:D68"/>
    <mergeCell ref="B69:D69"/>
    <mergeCell ref="H66:H67"/>
    <mergeCell ref="H68:H69"/>
    <mergeCell ref="I68:I69"/>
    <mergeCell ref="J68:K69"/>
    <mergeCell ref="B66:D66"/>
    <mergeCell ref="I66:I67"/>
    <mergeCell ref="J66:K67"/>
    <mergeCell ref="H76:H77"/>
    <mergeCell ref="J76:K77"/>
    <mergeCell ref="B73:D73"/>
    <mergeCell ref="B74:D74"/>
    <mergeCell ref="B75:D75"/>
    <mergeCell ref="H72:H73"/>
    <mergeCell ref="H74:H75"/>
    <mergeCell ref="J74:K75"/>
    <mergeCell ref="J72:K73"/>
    <mergeCell ref="B72:D72"/>
    <mergeCell ref="J84:K84"/>
    <mergeCell ref="H82:H83"/>
    <mergeCell ref="I82:I83"/>
    <mergeCell ref="J82:K83"/>
    <mergeCell ref="A84:I84"/>
    <mergeCell ref="B79:D79"/>
    <mergeCell ref="B80:D80"/>
    <mergeCell ref="B81:D81"/>
    <mergeCell ref="H78:H79"/>
    <mergeCell ref="H80:H81"/>
    <mergeCell ref="J80:K81"/>
    <mergeCell ref="J78:K79"/>
    <mergeCell ref="B78:D78"/>
    <mergeCell ref="A80:A81"/>
    <mergeCell ref="A58:A59"/>
    <mergeCell ref="A60:A61"/>
    <mergeCell ref="A62:A63"/>
    <mergeCell ref="A64:A65"/>
    <mergeCell ref="A66:A67"/>
    <mergeCell ref="A68:A69"/>
    <mergeCell ref="B82:D82"/>
    <mergeCell ref="B83:D83"/>
    <mergeCell ref="B76:D76"/>
    <mergeCell ref="B77:D77"/>
    <mergeCell ref="B70:D70"/>
    <mergeCell ref="B71:D71"/>
    <mergeCell ref="B64:D64"/>
    <mergeCell ref="B65:D65"/>
    <mergeCell ref="B62:D62"/>
    <mergeCell ref="B63:D63"/>
    <mergeCell ref="G44:G45"/>
    <mergeCell ref="G46:G47"/>
    <mergeCell ref="G48:G49"/>
    <mergeCell ref="J64:K65"/>
    <mergeCell ref="I62:I63"/>
    <mergeCell ref="J62:K63"/>
    <mergeCell ref="I60:I61"/>
    <mergeCell ref="J60:K61"/>
    <mergeCell ref="I58:I59"/>
    <mergeCell ref="J58:K59"/>
    <mergeCell ref="H44:H45"/>
    <mergeCell ref="H46:H47"/>
    <mergeCell ref="H48:H49"/>
    <mergeCell ref="H50:H51"/>
    <mergeCell ref="H54:H55"/>
    <mergeCell ref="H56:H57"/>
    <mergeCell ref="H58:H59"/>
    <mergeCell ref="H60:H61"/>
    <mergeCell ref="H62:H63"/>
    <mergeCell ref="H64:H65"/>
    <mergeCell ref="I64:I65"/>
    <mergeCell ref="G58:G59"/>
    <mergeCell ref="G60:G61"/>
    <mergeCell ref="I56:I57"/>
    <mergeCell ref="G74:G75"/>
    <mergeCell ref="G76:G77"/>
    <mergeCell ref="G78:G79"/>
    <mergeCell ref="G80:G81"/>
    <mergeCell ref="G82:G83"/>
    <mergeCell ref="A87:K87"/>
    <mergeCell ref="G62:G63"/>
    <mergeCell ref="G64:G65"/>
    <mergeCell ref="G66:G67"/>
    <mergeCell ref="G68:G69"/>
    <mergeCell ref="G70:G71"/>
    <mergeCell ref="G72:G73"/>
    <mergeCell ref="I80:I81"/>
    <mergeCell ref="I78:I79"/>
    <mergeCell ref="I76:I77"/>
    <mergeCell ref="I74:I75"/>
    <mergeCell ref="I72:I73"/>
    <mergeCell ref="I70:I71"/>
    <mergeCell ref="A82:A83"/>
    <mergeCell ref="A70:A71"/>
    <mergeCell ref="A72:A73"/>
    <mergeCell ref="A74:A75"/>
    <mergeCell ref="A76:A77"/>
    <mergeCell ref="A78:A79"/>
  </mergeCells>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Feuil1!$F$4:$F$13</xm:f>
          </x14:formula1>
          <xm:sqref>H19:H38 H44:H83</xm:sqref>
        </x14:dataValidation>
        <x14:dataValidation type="list" allowBlank="1" showInputMessage="1" showErrorMessage="1">
          <x14:formula1>
            <xm:f>Feuil1!$A$3:$A$7</xm:f>
          </x14:formula1>
          <xm:sqref>G19:G38 G44:G83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2019-07-28T19:20:03Z</dcterms:modified>
</cp:coreProperties>
</file>