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ccmain-sv\ツアー管理\第７営業支店\2017年\下期\1127_1712029グランドスラム東京2017(上村_稲垣)\SA\2. Application Form\"/>
    </mc:Choice>
  </mc:AlternateContent>
  <workbookProtection workbookAlgorithmName="SHA-512" workbookHashValue="bOEv5XiBcUbiKe71FmQGfmeqPVHpH6JBiRPr1WM//mrLAHo9y2jQ42E9ifiSZJ9X29xUGNfHA/Yh0HQA8VHUpw==" workbookSaltValue="wAF3lOaVMeIfuzm7OxLoBg==" workbookSpinCount="100000" lockStructure="1"/>
  <bookViews>
    <workbookView xWindow="0" yWindow="0" windowWidth="21570" windowHeight="8160"/>
  </bookViews>
  <sheets>
    <sheet name="Application form" sheetId="8" r:id="rId1"/>
    <sheet name="ホテル表" sheetId="11" state="hidden" r:id="rId2"/>
    <sheet name="Contact" sheetId="9" state="hidden" r:id="rId3"/>
    <sheet name="Application" sheetId="10" state="hidden" r:id="rId4"/>
  </sheets>
  <definedNames>
    <definedName name="A.">'Application form'!$AE$62:$AE$63</definedName>
    <definedName name="B.">'Application form'!$AH$62:$AH$63</definedName>
    <definedName name="C.">'Application form'!$AH$65</definedName>
    <definedName name="DOM">ホテル表!$C$3:$C$4</definedName>
    <definedName name="GRD">ホテル表!$F$3</definedName>
    <definedName name="KRH">'Application form'!$AE$67</definedName>
    <definedName name="Mr.">'Application form'!$N$72:$N$79</definedName>
    <definedName name="Ms.">'Application form'!$L$72:$L$79</definedName>
    <definedName name="_xlnm.Print_Area" localSheetId="0">'Application form'!$A$1:$AM$59</definedName>
    <definedName name="SGH">'Application form'!$AE$66</definedName>
    <definedName name="STY">ホテル表!$D$3:$D$4</definedName>
    <definedName name="WIN">ホテル表!$E$3</definedName>
    <definedName name="タイプ">ホテル表!$C$1:$E$4</definedName>
    <definedName name="ホテル名">ホテル表!$A$3:$A$6</definedName>
    <definedName name="部屋タイプ">ホテル表!$C$2:$C$4</definedName>
  </definedNames>
  <calcPr calcId="152511"/>
</workbook>
</file>

<file path=xl/calcChain.xml><?xml version="1.0" encoding="utf-8"?>
<calcChain xmlns="http://schemas.openxmlformats.org/spreadsheetml/2006/main">
  <c r="AD40" i="8" l="1"/>
  <c r="AD41" i="8" l="1"/>
  <c r="AA41" i="8" l="1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K2" i="8"/>
  <c r="AA2" i="10"/>
  <c r="C2" i="10"/>
  <c r="E2" i="10"/>
  <c r="F2" i="10"/>
  <c r="G2" i="10"/>
  <c r="H2" i="10"/>
  <c r="J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B2" i="10"/>
  <c r="AC2" i="10"/>
  <c r="AE2" i="10"/>
  <c r="AF2" i="10"/>
  <c r="C3" i="10"/>
  <c r="E3" i="10"/>
  <c r="F3" i="10"/>
  <c r="G3" i="10"/>
  <c r="H3" i="10"/>
  <c r="J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B3" i="10"/>
  <c r="AC3" i="10"/>
  <c r="AE3" i="10"/>
  <c r="AF3" i="10"/>
  <c r="C4" i="10"/>
  <c r="E4" i="10"/>
  <c r="F4" i="10"/>
  <c r="G4" i="10"/>
  <c r="H4" i="10"/>
  <c r="J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B4" i="10"/>
  <c r="AC4" i="10"/>
  <c r="AE4" i="10"/>
  <c r="AF4" i="10"/>
  <c r="C5" i="10"/>
  <c r="E5" i="10"/>
  <c r="F5" i="10"/>
  <c r="G5" i="10"/>
  <c r="H5" i="10"/>
  <c r="J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B5" i="10"/>
  <c r="AC5" i="10"/>
  <c r="AE5" i="10"/>
  <c r="AF5" i="10"/>
  <c r="C6" i="10"/>
  <c r="E6" i="10"/>
  <c r="F6" i="10"/>
  <c r="G6" i="10"/>
  <c r="H6" i="10"/>
  <c r="J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B6" i="10"/>
  <c r="AC6" i="10"/>
  <c r="AE6" i="10"/>
  <c r="AF6" i="10"/>
  <c r="C7" i="10"/>
  <c r="E7" i="10"/>
  <c r="F7" i="10"/>
  <c r="G7" i="10"/>
  <c r="H7" i="10"/>
  <c r="J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B7" i="10"/>
  <c r="AC7" i="10"/>
  <c r="AE7" i="10"/>
  <c r="AF7" i="10"/>
  <c r="C8" i="10"/>
  <c r="E8" i="10"/>
  <c r="F8" i="10"/>
  <c r="G8" i="10"/>
  <c r="H8" i="10"/>
  <c r="J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B8" i="10"/>
  <c r="AC8" i="10"/>
  <c r="AE8" i="10"/>
  <c r="AF8" i="10"/>
  <c r="C9" i="10"/>
  <c r="E9" i="10"/>
  <c r="F9" i="10"/>
  <c r="G9" i="10"/>
  <c r="H9" i="10"/>
  <c r="J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B9" i="10"/>
  <c r="AC9" i="10"/>
  <c r="AE9" i="10"/>
  <c r="AF9" i="10"/>
  <c r="C10" i="10"/>
  <c r="E10" i="10"/>
  <c r="F10" i="10"/>
  <c r="G10" i="10"/>
  <c r="H10" i="10"/>
  <c r="J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B10" i="10"/>
  <c r="AC10" i="10"/>
  <c r="AE10" i="10"/>
  <c r="AF10" i="10"/>
  <c r="C11" i="10"/>
  <c r="E11" i="10"/>
  <c r="F11" i="10"/>
  <c r="G11" i="10"/>
  <c r="H11" i="10"/>
  <c r="J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B11" i="10"/>
  <c r="AC11" i="10"/>
  <c r="AE11" i="10"/>
  <c r="AF11" i="10"/>
  <c r="C12" i="10"/>
  <c r="E12" i="10"/>
  <c r="F12" i="10"/>
  <c r="G12" i="10"/>
  <c r="H12" i="10"/>
  <c r="J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B12" i="10"/>
  <c r="AC12" i="10"/>
  <c r="AE12" i="10"/>
  <c r="AF12" i="10"/>
  <c r="C13" i="10"/>
  <c r="E13" i="10"/>
  <c r="F13" i="10"/>
  <c r="G13" i="10"/>
  <c r="H13" i="10"/>
  <c r="J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B13" i="10"/>
  <c r="AC13" i="10"/>
  <c r="AE13" i="10"/>
  <c r="AF13" i="10"/>
  <c r="C14" i="10"/>
  <c r="E14" i="10"/>
  <c r="F14" i="10"/>
  <c r="G14" i="10"/>
  <c r="H14" i="10"/>
  <c r="J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B14" i="10"/>
  <c r="AC14" i="10"/>
  <c r="AE14" i="10"/>
  <c r="AF14" i="10"/>
  <c r="C15" i="10"/>
  <c r="E15" i="10"/>
  <c r="F15" i="10"/>
  <c r="G15" i="10"/>
  <c r="H15" i="10"/>
  <c r="J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B15" i="10"/>
  <c r="AC15" i="10"/>
  <c r="AE15" i="10"/>
  <c r="AF15" i="10"/>
  <c r="C16" i="10"/>
  <c r="E16" i="10"/>
  <c r="F16" i="10"/>
  <c r="G16" i="10"/>
  <c r="H16" i="10"/>
  <c r="J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B16" i="10"/>
  <c r="AC16" i="10"/>
  <c r="AE16" i="10"/>
  <c r="AF16" i="10"/>
  <c r="C17" i="10"/>
  <c r="E17" i="10"/>
  <c r="F17" i="10"/>
  <c r="G17" i="10"/>
  <c r="H17" i="10"/>
  <c r="J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B17" i="10"/>
  <c r="AC17" i="10"/>
  <c r="AE17" i="10"/>
  <c r="AF17" i="10"/>
  <c r="C18" i="10"/>
  <c r="E18" i="10"/>
  <c r="F18" i="10"/>
  <c r="G18" i="10"/>
  <c r="H18" i="10"/>
  <c r="J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B18" i="10"/>
  <c r="AC18" i="10"/>
  <c r="AE18" i="10"/>
  <c r="AF18" i="10"/>
  <c r="C19" i="10"/>
  <c r="E19" i="10"/>
  <c r="F19" i="10"/>
  <c r="G19" i="10"/>
  <c r="H19" i="10"/>
  <c r="J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B19" i="10"/>
  <c r="AC19" i="10"/>
  <c r="AE19" i="10"/>
  <c r="AF19" i="10"/>
  <c r="C20" i="10"/>
  <c r="E20" i="10"/>
  <c r="F20" i="10"/>
  <c r="G20" i="10"/>
  <c r="H20" i="10"/>
  <c r="J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B20" i="10"/>
  <c r="AC20" i="10"/>
  <c r="AE20" i="10"/>
  <c r="AF20" i="10"/>
  <c r="C21" i="10"/>
  <c r="E21" i="10"/>
  <c r="F21" i="10"/>
  <c r="G21" i="10"/>
  <c r="H21" i="10"/>
  <c r="J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B21" i="10"/>
  <c r="AC21" i="10"/>
  <c r="AE21" i="10"/>
  <c r="AF21" i="10"/>
  <c r="C22" i="10"/>
  <c r="E22" i="10"/>
  <c r="F22" i="10"/>
  <c r="G22" i="10"/>
  <c r="H22" i="10"/>
  <c r="J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E22" i="10"/>
  <c r="AF22" i="10"/>
  <c r="C23" i="10"/>
  <c r="E23" i="10"/>
  <c r="F23" i="10"/>
  <c r="G23" i="10"/>
  <c r="H23" i="10"/>
  <c r="J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E23" i="10"/>
  <c r="AF23" i="10"/>
  <c r="C24" i="10"/>
  <c r="E24" i="10"/>
  <c r="F24" i="10"/>
  <c r="G24" i="10"/>
  <c r="H24" i="10"/>
  <c r="J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E24" i="10"/>
  <c r="AF24" i="10"/>
  <c r="C25" i="10"/>
  <c r="E25" i="10"/>
  <c r="F25" i="10"/>
  <c r="G25" i="10"/>
  <c r="H25" i="10"/>
  <c r="J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E25" i="10"/>
  <c r="AF25" i="10"/>
  <c r="C26" i="10"/>
  <c r="E26" i="10"/>
  <c r="F26" i="10"/>
  <c r="G26" i="10"/>
  <c r="H26" i="10"/>
  <c r="J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E26" i="10"/>
  <c r="AF26" i="10"/>
  <c r="C27" i="10"/>
  <c r="E27" i="10"/>
  <c r="F27" i="10"/>
  <c r="G27" i="10"/>
  <c r="H27" i="10"/>
  <c r="J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E27" i="10"/>
  <c r="AF27" i="10"/>
  <c r="C28" i="10"/>
  <c r="E28" i="10"/>
  <c r="F28" i="10"/>
  <c r="G28" i="10"/>
  <c r="H28" i="10"/>
  <c r="J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E28" i="10"/>
  <c r="AF28" i="10"/>
  <c r="C29" i="10"/>
  <c r="E29" i="10"/>
  <c r="F29" i="10"/>
  <c r="G29" i="10"/>
  <c r="H29" i="10"/>
  <c r="J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E29" i="10"/>
  <c r="AF29" i="10"/>
  <c r="C30" i="10"/>
  <c r="E30" i="10"/>
  <c r="F30" i="10"/>
  <c r="G30" i="10"/>
  <c r="H30" i="10"/>
  <c r="J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E30" i="10"/>
  <c r="AF30" i="10"/>
  <c r="C31" i="10"/>
  <c r="E31" i="10"/>
  <c r="F31" i="10"/>
  <c r="G31" i="10"/>
  <c r="H31" i="10"/>
  <c r="J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E31" i="10"/>
  <c r="AF31" i="10"/>
  <c r="A2" i="9"/>
  <c r="B2" i="9"/>
  <c r="C2" i="9"/>
  <c r="D2" i="9"/>
  <c r="L2" i="9" s="1"/>
  <c r="E2" i="9"/>
  <c r="F2" i="9"/>
  <c r="G2" i="9"/>
  <c r="H2" i="9"/>
  <c r="I2" i="9"/>
  <c r="J2" i="9"/>
  <c r="K2" i="9"/>
  <c r="H37" i="8"/>
  <c r="I37" i="8"/>
  <c r="H38" i="8"/>
  <c r="I38" i="8"/>
  <c r="H39" i="8"/>
  <c r="I39" i="8"/>
  <c r="H41" i="8"/>
  <c r="I41" i="8"/>
  <c r="AA3" i="10"/>
  <c r="H42" i="8"/>
  <c r="I42" i="8"/>
  <c r="AD42" i="8"/>
  <c r="AA4" i="10"/>
  <c r="H43" i="8"/>
  <c r="I43" i="8"/>
  <c r="AD43" i="8"/>
  <c r="AA5" i="10"/>
  <c r="H44" i="8"/>
  <c r="I44" i="8"/>
  <c r="AD44" i="8"/>
  <c r="AA6" i="10"/>
  <c r="H45" i="8"/>
  <c r="I45" i="8"/>
  <c r="AD45" i="8"/>
  <c r="AA7" i="10"/>
  <c r="H46" i="8"/>
  <c r="I46" i="8"/>
  <c r="AD46" i="8"/>
  <c r="AA8" i="10"/>
  <c r="H47" i="8"/>
  <c r="I47" i="8"/>
  <c r="AD47" i="8"/>
  <c r="AA9" i="10"/>
  <c r="H48" i="8"/>
  <c r="I48" i="8"/>
  <c r="AD48" i="8"/>
  <c r="AA10" i="10"/>
  <c r="H49" i="8"/>
  <c r="I49" i="8"/>
  <c r="AD49" i="8"/>
  <c r="AA11" i="10"/>
  <c r="H50" i="8"/>
  <c r="I50" i="8"/>
  <c r="AD50" i="8"/>
  <c r="AA12" i="10"/>
  <c r="H51" i="8"/>
  <c r="I51" i="8"/>
  <c r="AD51" i="8"/>
  <c r="AA13" i="10"/>
  <c r="H52" i="8"/>
  <c r="I52" i="8"/>
  <c r="AD52" i="8"/>
  <c r="AA14" i="10"/>
  <c r="H53" i="8"/>
  <c r="I53" i="8"/>
  <c r="AD53" i="8"/>
  <c r="AA15" i="10"/>
  <c r="H54" i="8"/>
  <c r="I54" i="8"/>
  <c r="AD54" i="8"/>
  <c r="AA16" i="10"/>
  <c r="H55" i="8"/>
  <c r="I55" i="8"/>
  <c r="AD55" i="8"/>
  <c r="AA17" i="10"/>
  <c r="H56" i="8"/>
  <c r="I56" i="8"/>
  <c r="AD56" i="8"/>
  <c r="AA18" i="10"/>
  <c r="H57" i="8"/>
  <c r="I57" i="8"/>
  <c r="AD57" i="8"/>
  <c r="AA19" i="10"/>
  <c r="AD58" i="8"/>
  <c r="AA20" i="10"/>
  <c r="AD59" i="8"/>
  <c r="AA21" i="10"/>
</calcChain>
</file>

<file path=xl/sharedStrings.xml><?xml version="1.0" encoding="utf-8"?>
<sst xmlns="http://schemas.openxmlformats.org/spreadsheetml/2006/main" count="290" uniqueCount="236">
  <si>
    <t>[Procedures]</t>
  </si>
  <si>
    <t>2. After receiving the form, we will send you an invoice with payment instruction.</t>
  </si>
  <si>
    <t>[Notes]</t>
  </si>
  <si>
    <t xml:space="preserve">If you wish to change or cancel your reservation for accommodation, please send us a written notification.  </t>
  </si>
  <si>
    <t>In case of cancellation, the following cancellation charges will apply.</t>
  </si>
  <si>
    <t>No charge</t>
  </si>
  <si>
    <t>100% (full charge)</t>
  </si>
  <si>
    <t>---Contact Information---</t>
  </si>
  <si>
    <t xml:space="preserve">Federation Name : </t>
  </si>
  <si>
    <t>Given name(s)</t>
  </si>
  <si>
    <t>Surname(s)</t>
  </si>
  <si>
    <t xml:space="preserve">Email : </t>
  </si>
  <si>
    <t xml:space="preserve">Tel : </t>
  </si>
  <si>
    <t xml:space="preserve">Fax : </t>
  </si>
  <si>
    <t>---Application---</t>
  </si>
  <si>
    <t>TRF: Transfer  APT: Airport  HTL: Hotel</t>
  </si>
  <si>
    <t>SGL: Single room TWN: Twin room for double occupancy</t>
  </si>
  <si>
    <t>Arrival flight
(Arranged on your side)</t>
  </si>
  <si>
    <t xml:space="preserve">TRF </t>
  </si>
  <si>
    <t>Departure flight
(Arranged on your side)</t>
  </si>
  <si>
    <t>TRF</t>
  </si>
  <si>
    <t>Remarks</t>
  </si>
  <si>
    <t>Arr.
date</t>
  </si>
  <si>
    <t>Flight#</t>
  </si>
  <si>
    <t>Arr.
time</t>
  </si>
  <si>
    <t>From</t>
  </si>
  <si>
    <t>To</t>
  </si>
  <si>
    <r>
      <t xml:space="preserve">APT 
</t>
    </r>
    <r>
      <rPr>
        <sz val="11"/>
        <rFont val="ＭＳ Ｐゴシック"/>
        <family val="3"/>
        <charset val="128"/>
      </rPr>
      <t xml:space="preserve">↓
</t>
    </r>
    <r>
      <rPr>
        <sz val="11"/>
        <rFont val="Arial"/>
        <family val="2"/>
      </rPr>
      <t xml:space="preserve"> HTL</t>
    </r>
  </si>
  <si>
    <t>Dep.
date</t>
  </si>
  <si>
    <r>
      <t xml:space="preserve">HTL
</t>
    </r>
    <r>
      <rPr>
        <sz val="11"/>
        <rFont val="ＭＳ Ｐゴシック"/>
        <family val="3"/>
        <charset val="128"/>
      </rPr>
      <t xml:space="preserve">↓
</t>
    </r>
    <r>
      <rPr>
        <sz val="11"/>
        <rFont val="Arial"/>
        <family val="2"/>
      </rPr>
      <t>APT</t>
    </r>
  </si>
  <si>
    <t>Check
in</t>
  </si>
  <si>
    <t>Check
out</t>
  </si>
  <si>
    <t>Room type</t>
  </si>
  <si>
    <t>Hotel</t>
    <phoneticPr fontId="11"/>
  </si>
  <si>
    <t>Accommodation</t>
    <phoneticPr fontId="11"/>
  </si>
  <si>
    <t>e.g.1</t>
    <phoneticPr fontId="11"/>
  </si>
  <si>
    <t xml:space="preserve">CX520 </t>
    <phoneticPr fontId="11"/>
  </si>
  <si>
    <t>15:55</t>
    <phoneticPr fontId="11"/>
  </si>
  <si>
    <t>HKG</t>
    <phoneticPr fontId="11"/>
  </si>
  <si>
    <t>NRT</t>
    <phoneticPr fontId="11"/>
  </si>
  <si>
    <t>Yes</t>
    <phoneticPr fontId="11"/>
  </si>
  <si>
    <t>CX501</t>
    <phoneticPr fontId="11"/>
  </si>
  <si>
    <t>11:00</t>
    <phoneticPr fontId="11"/>
  </si>
  <si>
    <t>TWN</t>
    <phoneticPr fontId="11"/>
  </si>
  <si>
    <t>e.g.2</t>
    <phoneticPr fontId="11"/>
  </si>
  <si>
    <t>John</t>
    <phoneticPr fontId="11"/>
  </si>
  <si>
    <t>*Applications cannot be accepted on site.</t>
    <phoneticPr fontId="11"/>
  </si>
  <si>
    <t>*If you need transportation between your arriving/departing airport and Tokyo Dome hotel, please select "Yes" in [TRF]</t>
    <phoneticPr fontId="11"/>
  </si>
  <si>
    <r>
      <t xml:space="preserve">[Cancellation Policy] </t>
    </r>
    <r>
      <rPr>
        <sz val="11"/>
        <color indexed="10"/>
        <rFont val="ＭＳ Ｐゴシック"/>
        <family val="3"/>
        <charset val="128"/>
      </rPr>
      <t/>
    </r>
  </si>
  <si>
    <t>Surname(s)</t>
    <phoneticPr fontId="11"/>
  </si>
  <si>
    <t>Mr. / Ms.</t>
    <phoneticPr fontId="11"/>
  </si>
  <si>
    <t>a</t>
    <phoneticPr fontId="11"/>
  </si>
  <si>
    <t>No.</t>
    <phoneticPr fontId="11"/>
  </si>
  <si>
    <t>Hotel Name</t>
    <phoneticPr fontId="11"/>
  </si>
  <si>
    <t>TWN
(Twin)</t>
    <phoneticPr fontId="11"/>
  </si>
  <si>
    <t>Remarks</t>
    <phoneticPr fontId="11"/>
  </si>
  <si>
    <t>WIN</t>
    <phoneticPr fontId="11"/>
  </si>
  <si>
    <t>Tokyo Dome Hotel</t>
    <phoneticPr fontId="11"/>
  </si>
  <si>
    <t>Tokyu Stay Suidobashi Hotel</t>
    <phoneticPr fontId="11"/>
  </si>
  <si>
    <t>Hotel Wing International</t>
    <phoneticPr fontId="11"/>
  </si>
  <si>
    <t>*Above rate is per person per night.</t>
    <phoneticPr fontId="11"/>
  </si>
  <si>
    <t>SGL 
(Single)</t>
    <phoneticPr fontId="11"/>
  </si>
  <si>
    <t>Function</t>
    <phoneticPr fontId="11"/>
  </si>
  <si>
    <t>-</t>
    <phoneticPr fontId="11"/>
  </si>
  <si>
    <t>Fed</t>
    <phoneticPr fontId="11"/>
  </si>
  <si>
    <t>Contact Person_Given</t>
    <phoneticPr fontId="11"/>
  </si>
  <si>
    <t>Contact Person_Family</t>
    <phoneticPr fontId="11"/>
  </si>
  <si>
    <t>Threeletter</t>
    <phoneticPr fontId="11"/>
  </si>
  <si>
    <t>Email</t>
    <phoneticPr fontId="11"/>
  </si>
  <si>
    <t>TEL</t>
    <phoneticPr fontId="11"/>
  </si>
  <si>
    <t>FAX</t>
    <phoneticPr fontId="11"/>
  </si>
  <si>
    <t>Arr.
date</t>
    <phoneticPr fontId="11"/>
  </si>
  <si>
    <t>Arr.Flight#</t>
    <phoneticPr fontId="11"/>
  </si>
  <si>
    <t>Arr.From</t>
    <phoneticPr fontId="11"/>
  </si>
  <si>
    <t>Arr.To</t>
    <phoneticPr fontId="11"/>
  </si>
  <si>
    <t>Dep.
date</t>
    <phoneticPr fontId="11"/>
  </si>
  <si>
    <t>Dep.Flight#</t>
    <phoneticPr fontId="11"/>
  </si>
  <si>
    <t>Dep.
time</t>
    <phoneticPr fontId="11"/>
  </si>
  <si>
    <t>Dep.From</t>
    <phoneticPr fontId="11"/>
  </si>
  <si>
    <t>Dep.To</t>
    <phoneticPr fontId="11"/>
  </si>
  <si>
    <t>Checkin</t>
    <phoneticPr fontId="11"/>
  </si>
  <si>
    <t>Checkout</t>
    <phoneticPr fontId="11"/>
  </si>
  <si>
    <t>Given name</t>
    <phoneticPr fontId="11"/>
  </si>
  <si>
    <t>Surname</t>
    <phoneticPr fontId="11"/>
  </si>
  <si>
    <t>Arr.TRF_APTtoHTL</t>
    <phoneticPr fontId="11"/>
  </si>
  <si>
    <t>Dep.TRF_HTLtoAPT</t>
    <phoneticPr fontId="11"/>
  </si>
  <si>
    <t>Night</t>
    <phoneticPr fontId="11"/>
  </si>
  <si>
    <t>Room_type</t>
    <phoneticPr fontId="11"/>
  </si>
  <si>
    <t>SGL</t>
    <phoneticPr fontId="11"/>
  </si>
  <si>
    <t>Room
mate(s)</t>
    <phoneticPr fontId="11"/>
  </si>
  <si>
    <t>Arr.
time</t>
    <phoneticPr fontId="11"/>
  </si>
  <si>
    <t>Dep.
time</t>
    <phoneticPr fontId="11"/>
  </si>
  <si>
    <t xml:space="preserve">Contact Person : </t>
    <phoneticPr fontId="11"/>
  </si>
  <si>
    <t>Attendance</t>
    <phoneticPr fontId="11"/>
  </si>
  <si>
    <t>Yes</t>
  </si>
  <si>
    <t>No</t>
  </si>
  <si>
    <t xml:space="preserve">CX520 </t>
  </si>
  <si>
    <t>15:55</t>
  </si>
  <si>
    <t>HKG</t>
  </si>
  <si>
    <t>NRT</t>
  </si>
  <si>
    <t>11:00</t>
  </si>
  <si>
    <t>e.g.3</t>
    <phoneticPr fontId="11"/>
  </si>
  <si>
    <t xml:space="preserve">Early Arrival AP TRF by herself </t>
    <phoneticPr fontId="11"/>
  </si>
  <si>
    <t>ホテル名</t>
    <rPh sb="3" eb="4">
      <t>メイ</t>
    </rPh>
    <phoneticPr fontId="11"/>
  </si>
  <si>
    <t>STY</t>
    <phoneticPr fontId="11"/>
  </si>
  <si>
    <t>ホテル</t>
    <phoneticPr fontId="11"/>
  </si>
  <si>
    <t>DOM</t>
    <phoneticPr fontId="11"/>
  </si>
  <si>
    <t>STY</t>
    <phoneticPr fontId="11"/>
  </si>
  <si>
    <t>WIN</t>
    <phoneticPr fontId="11"/>
  </si>
  <si>
    <t>DOM</t>
    <phoneticPr fontId="11"/>
  </si>
  <si>
    <t>タイプ</t>
    <phoneticPr fontId="11"/>
  </si>
  <si>
    <t>REF</t>
    <phoneticPr fontId="11"/>
  </si>
  <si>
    <t>CX501</t>
    <phoneticPr fontId="11"/>
  </si>
  <si>
    <t>SGL</t>
    <phoneticPr fontId="11"/>
  </si>
  <si>
    <t xml:space="preserve">Country 3 Letter Code : </t>
    <phoneticPr fontId="11"/>
  </si>
  <si>
    <t>Mr.</t>
    <phoneticPr fontId="11"/>
  </si>
  <si>
    <t>Ms.</t>
    <phoneticPr fontId="11"/>
  </si>
  <si>
    <t>漢字名</t>
    <rPh sb="0" eb="2">
      <t>カンジ</t>
    </rPh>
    <rPh sb="2" eb="3">
      <t>メイ</t>
    </rPh>
    <phoneticPr fontId="11"/>
  </si>
  <si>
    <t>★</t>
    <phoneticPr fontId="11"/>
  </si>
  <si>
    <t>Pair</t>
    <phoneticPr fontId="11"/>
  </si>
  <si>
    <t>Room#</t>
    <phoneticPr fontId="11"/>
  </si>
  <si>
    <t>Nation</t>
    <phoneticPr fontId="11"/>
  </si>
  <si>
    <t>Contact Person_title</t>
    <phoneticPr fontId="11"/>
  </si>
  <si>
    <t>Title</t>
    <phoneticPr fontId="11"/>
  </si>
  <si>
    <t>Function</t>
    <phoneticPr fontId="11"/>
  </si>
  <si>
    <r>
      <t xml:space="preserve">Title
</t>
    </r>
    <r>
      <rPr>
        <sz val="7"/>
        <rFont val="Arial"/>
        <family val="2"/>
      </rPr>
      <t>(Mr./Ms.)</t>
    </r>
    <phoneticPr fontId="11"/>
  </si>
  <si>
    <t>Function</t>
    <phoneticPr fontId="11"/>
  </si>
  <si>
    <t>No</t>
    <phoneticPr fontId="11"/>
  </si>
  <si>
    <t>Team leader</t>
    <phoneticPr fontId="11"/>
  </si>
  <si>
    <t>Coach</t>
    <phoneticPr fontId="11"/>
  </si>
  <si>
    <t>Competitor</t>
    <phoneticPr fontId="11"/>
  </si>
  <si>
    <t>Referee</t>
    <phoneticPr fontId="11"/>
  </si>
  <si>
    <t>Physio</t>
    <phoneticPr fontId="11"/>
  </si>
  <si>
    <t>Technical</t>
    <phoneticPr fontId="11"/>
  </si>
  <si>
    <t>SGL</t>
    <phoneticPr fontId="11"/>
  </si>
  <si>
    <t>Ms.</t>
    <phoneticPr fontId="11"/>
  </si>
  <si>
    <t>Contact person on site _title</t>
    <phoneticPr fontId="11"/>
  </si>
  <si>
    <t>Contact person on site_Given</t>
    <phoneticPr fontId="11"/>
  </si>
  <si>
    <t>Contact person on site_Family</t>
    <phoneticPr fontId="11"/>
  </si>
  <si>
    <t>*If you select  "TWN", please specify with whom he or she would like to share the room by putting the same alphabet into [Room mate(s)]</t>
  </si>
  <si>
    <t xml:space="preserve">50% </t>
    <phoneticPr fontId="11"/>
  </si>
  <si>
    <t>(e.g.: +81-3-6891-9354)</t>
    <phoneticPr fontId="11"/>
  </si>
  <si>
    <t>GRD</t>
    <phoneticPr fontId="11"/>
  </si>
  <si>
    <t>Suidobashi Grand Hotel</t>
    <phoneticPr fontId="11"/>
  </si>
  <si>
    <t xml:space="preserve"> Training Camp</t>
    <phoneticPr fontId="11"/>
  </si>
  <si>
    <t>Tokyo
Camp</t>
    <phoneticPr fontId="11"/>
  </si>
  <si>
    <t>Yes</t>
    <phoneticPr fontId="11"/>
  </si>
  <si>
    <t>No</t>
    <phoneticPr fontId="11"/>
  </si>
  <si>
    <t>+100kg</t>
    <phoneticPr fontId="11"/>
  </si>
  <si>
    <t>-60kg</t>
    <phoneticPr fontId="11"/>
  </si>
  <si>
    <t>-66kg</t>
    <phoneticPr fontId="11"/>
  </si>
  <si>
    <t>-73kg</t>
    <phoneticPr fontId="11"/>
  </si>
  <si>
    <t>-52kg</t>
    <phoneticPr fontId="11"/>
  </si>
  <si>
    <t>-57kg</t>
    <phoneticPr fontId="11"/>
  </si>
  <si>
    <t>-63kg</t>
    <phoneticPr fontId="11"/>
  </si>
  <si>
    <t>-70kg</t>
    <phoneticPr fontId="11"/>
  </si>
  <si>
    <t>-78kg</t>
    <phoneticPr fontId="11"/>
  </si>
  <si>
    <t>+78kg</t>
    <phoneticPr fontId="11"/>
  </si>
  <si>
    <t>-81kg</t>
    <phoneticPr fontId="11"/>
  </si>
  <si>
    <t>-90kg</t>
    <phoneticPr fontId="11"/>
  </si>
  <si>
    <t>-100kg</t>
    <phoneticPr fontId="11"/>
  </si>
  <si>
    <t>階級</t>
    <rPh sb="0" eb="2">
      <t>カイキュウ</t>
    </rPh>
    <phoneticPr fontId="11"/>
  </si>
  <si>
    <t>性別</t>
    <rPh sb="0" eb="2">
      <t>セイベツ</t>
    </rPh>
    <phoneticPr fontId="11"/>
  </si>
  <si>
    <t>Ms.</t>
    <phoneticPr fontId="11"/>
  </si>
  <si>
    <t>Mr.</t>
    <phoneticPr fontId="11"/>
  </si>
  <si>
    <t>Surname(s)</t>
    <phoneticPr fontId="11"/>
  </si>
  <si>
    <t>SGL</t>
    <phoneticPr fontId="11"/>
  </si>
  <si>
    <t>Smith</t>
    <phoneticPr fontId="11"/>
  </si>
  <si>
    <t>Mike</t>
    <phoneticPr fontId="11"/>
  </si>
  <si>
    <t>Williams</t>
    <phoneticPr fontId="11"/>
  </si>
  <si>
    <t>Rodriguez</t>
    <phoneticPr fontId="11"/>
  </si>
  <si>
    <t>Emma</t>
    <phoneticPr fontId="11"/>
  </si>
  <si>
    <t>12/7</t>
    <phoneticPr fontId="11"/>
  </si>
  <si>
    <t>12/1</t>
    <phoneticPr fontId="11"/>
  </si>
  <si>
    <t>Weight
Category</t>
    <phoneticPr fontId="11"/>
  </si>
  <si>
    <t>Room#</t>
    <phoneticPr fontId="11"/>
  </si>
  <si>
    <t>Invitees</t>
    <phoneticPr fontId="11"/>
  </si>
  <si>
    <t>Full name of Contact Person</t>
    <phoneticPr fontId="11"/>
  </si>
  <si>
    <t xml:space="preserve">Contact person on site (Person in charge from your delegation in Tokyo) : </t>
    <phoneticPr fontId="11"/>
  </si>
  <si>
    <t>Nights</t>
    <phoneticPr fontId="11"/>
  </si>
  <si>
    <t>Int.
Camp</t>
    <phoneticPr fontId="11"/>
  </si>
  <si>
    <r>
      <t xml:space="preserve">1. Please fill in the colored sections of this form and return it to us by e-mail </t>
    </r>
    <r>
      <rPr>
        <b/>
        <sz val="11"/>
        <color indexed="10"/>
        <rFont val="Arial"/>
        <family val="2"/>
      </rPr>
      <t>no later than October 2</t>
    </r>
    <r>
      <rPr>
        <b/>
        <sz val="11"/>
        <color indexed="10"/>
        <rFont val="Arial"/>
        <family val="2"/>
      </rPr>
      <t>7</t>
    </r>
    <r>
      <rPr>
        <sz val="11"/>
        <rFont val="Arial"/>
        <family val="2"/>
      </rPr>
      <t>.</t>
    </r>
    <phoneticPr fontId="11"/>
  </si>
  <si>
    <r>
      <t xml:space="preserve">3. Please make payment </t>
    </r>
    <r>
      <rPr>
        <b/>
        <sz val="11"/>
        <rFont val="Arial"/>
        <family val="2"/>
      </rPr>
      <t xml:space="preserve">no later than </t>
    </r>
    <r>
      <rPr>
        <b/>
        <sz val="11"/>
        <color indexed="10"/>
        <rFont val="Arial"/>
        <family val="2"/>
      </rPr>
      <t>November 1</t>
    </r>
    <r>
      <rPr>
        <b/>
        <sz val="11"/>
        <color indexed="10"/>
        <rFont val="Arial"/>
        <family val="2"/>
      </rPr>
      <t>4</t>
    </r>
    <r>
      <rPr>
        <sz val="11"/>
        <rFont val="Arial"/>
        <family val="2"/>
      </rPr>
      <t xml:space="preserve">. </t>
    </r>
    <r>
      <rPr>
        <sz val="11"/>
        <color indexed="10"/>
        <rFont val="Arial"/>
        <family val="2"/>
      </rPr>
      <t/>
    </r>
    <phoneticPr fontId="11"/>
  </si>
  <si>
    <r>
      <t xml:space="preserve">*For any applications made on or after </t>
    </r>
    <r>
      <rPr>
        <b/>
        <sz val="11"/>
        <rFont val="Arial"/>
        <family val="2"/>
      </rPr>
      <t>Oct. 28</t>
    </r>
    <r>
      <rPr>
        <sz val="11"/>
        <rFont val="Arial"/>
        <family val="2"/>
      </rPr>
      <t xml:space="preserve"> or payment on and after</t>
    </r>
    <r>
      <rPr>
        <b/>
        <sz val="11"/>
        <rFont val="Arial"/>
        <family val="2"/>
      </rPr>
      <t xml:space="preserve"> Nov. 15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a 10% surcharge</t>
    </r>
    <r>
      <rPr>
        <sz val="11"/>
        <rFont val="Arial"/>
        <family val="2"/>
      </rPr>
      <t xml:space="preserve"> will be added on the total amount.</t>
    </r>
    <phoneticPr fontId="11"/>
  </si>
  <si>
    <t xml:space="preserve">On or before Oct. 27 : </t>
    <phoneticPr fontId="11"/>
  </si>
  <si>
    <t xml:space="preserve">On or after November 4 :  </t>
    <phoneticPr fontId="11"/>
  </si>
  <si>
    <t>(e.g.: +81-3-6891-9409)</t>
    <phoneticPr fontId="11"/>
  </si>
  <si>
    <t>SGH</t>
    <phoneticPr fontId="11"/>
  </si>
  <si>
    <t>Tokyo Green Hotel Korakuen</t>
    <phoneticPr fontId="11"/>
  </si>
  <si>
    <t>N/A</t>
    <phoneticPr fontId="11"/>
  </si>
  <si>
    <t>Official</t>
    <phoneticPr fontId="11"/>
  </si>
  <si>
    <t>12/1</t>
    <phoneticPr fontId="11"/>
  </si>
  <si>
    <t>12/5</t>
    <phoneticPr fontId="11"/>
  </si>
  <si>
    <t>11/30</t>
    <phoneticPr fontId="11"/>
  </si>
  <si>
    <t xml:space="preserve">After Oct. 28 to Nov. 3 : </t>
    <phoneticPr fontId="11"/>
  </si>
  <si>
    <t>KRH</t>
    <phoneticPr fontId="11"/>
  </si>
  <si>
    <t>Accompanying person</t>
    <phoneticPr fontId="11"/>
  </si>
  <si>
    <t>Training Camp Only</t>
    <phoneticPr fontId="11"/>
  </si>
  <si>
    <t>Refer to Remarks</t>
    <phoneticPr fontId="11"/>
  </si>
  <si>
    <t>Refer to Remarks</t>
    <phoneticPr fontId="11"/>
  </si>
  <si>
    <t>Competitor</t>
    <phoneticPr fontId="11"/>
  </si>
  <si>
    <t>-73kg</t>
    <phoneticPr fontId="11"/>
  </si>
  <si>
    <t>-52kg</t>
    <phoneticPr fontId="11"/>
  </si>
  <si>
    <t>Yes</t>
    <phoneticPr fontId="11"/>
  </si>
  <si>
    <t>TWIN</t>
    <phoneticPr fontId="11"/>
  </si>
  <si>
    <t>TWIN</t>
    <phoneticPr fontId="11"/>
  </si>
  <si>
    <t>SGL</t>
    <phoneticPr fontId="11"/>
  </si>
  <si>
    <t>9</t>
    <phoneticPr fontId="11"/>
  </si>
  <si>
    <t>6</t>
    <phoneticPr fontId="11"/>
  </si>
  <si>
    <t>Team leader</t>
    <phoneticPr fontId="11"/>
  </si>
  <si>
    <t>1</t>
    <phoneticPr fontId="11"/>
  </si>
  <si>
    <t>Hotel Category</t>
    <phoneticPr fontId="11"/>
  </si>
  <si>
    <t>Hotel
Category</t>
    <phoneticPr fontId="11"/>
  </si>
  <si>
    <t>TWN</t>
    <phoneticPr fontId="11"/>
  </si>
  <si>
    <t>SGL</t>
    <phoneticPr fontId="11"/>
  </si>
  <si>
    <t>C.</t>
    <phoneticPr fontId="11"/>
  </si>
  <si>
    <t>A.</t>
    <phoneticPr fontId="11"/>
  </si>
  <si>
    <t>B.</t>
    <phoneticPr fontId="11"/>
  </si>
  <si>
    <t>C.</t>
    <phoneticPr fontId="11"/>
  </si>
  <si>
    <t>A.</t>
    <phoneticPr fontId="11"/>
  </si>
  <si>
    <t>B.</t>
    <phoneticPr fontId="11"/>
  </si>
  <si>
    <t>JPY 20,000</t>
    <phoneticPr fontId="11"/>
  </si>
  <si>
    <t>JPY17,000</t>
    <phoneticPr fontId="11"/>
  </si>
  <si>
    <t>JPY 15,500</t>
    <phoneticPr fontId="11"/>
  </si>
  <si>
    <t>JPY14,000</t>
    <phoneticPr fontId="11"/>
  </si>
  <si>
    <t>TWN</t>
    <phoneticPr fontId="11"/>
  </si>
  <si>
    <t>N/A</t>
    <phoneticPr fontId="11"/>
  </si>
  <si>
    <t>-48kg</t>
    <phoneticPr fontId="11"/>
  </si>
  <si>
    <t xml:space="preserve">Date: </t>
    <phoneticPr fontId="11"/>
  </si>
  <si>
    <t>*C category hotels will be decided by the secretariat side from the C category  hotels. Your assigned hotel will be informed by a confirmation/Invoice later on.</t>
    <phoneticPr fontId="11"/>
  </si>
  <si>
    <t>(Japan local time)</t>
    <phoneticPr fontId="11"/>
  </si>
  <si>
    <t>JPY 25,000</t>
    <phoneticPr fontId="11"/>
  </si>
  <si>
    <t>Grand Slam Tokyo 2017  **Application Form for Travel Arrangements**</t>
    <phoneticPr fontId="11"/>
  </si>
  <si>
    <t>and Tokyo Dome hotel. (Arrival: Nov 30, Dec.1 Departure: Dec. 4) and Grand transportation between Tokyo Dome hotel and the venue.</t>
    <phoneticPr fontId="11"/>
  </si>
  <si>
    <t xml:space="preserve">We, Kintetsu International Tokyo (KNT), are pleased to assist participating federations with the arrangements for Hotel accommodation, Grand transportation on your arrival/departure between Narita Int'l airport (NRT) / Haneda airport(HND) </t>
    <phoneticPr fontId="11"/>
  </si>
  <si>
    <t>*For the reservations of Category B and C Hotels, priority will be given to groups reserving over three nights.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</si>
</sst>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[&lt;=999]000;[&lt;=9999]000\-00;000\-0000"/>
    <numFmt numFmtId="178" formatCode="yyyy/m/d;@"/>
    <numFmt numFmtId="179" formatCode="m/d"/>
  </numFmts>
  <fonts count="33"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u/>
      <sz val="2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b/>
      <u/>
      <sz val="11"/>
      <name val="Arial"/>
      <family val="2"/>
    </font>
    <font>
      <i/>
      <sz val="11"/>
      <name val="Arial Narrow"/>
      <family val="2"/>
    </font>
    <font>
      <i/>
      <sz val="11"/>
      <name val="Arial"/>
      <family val="2"/>
    </font>
    <font>
      <sz val="7"/>
      <name val="Arial"/>
      <family val="2"/>
    </font>
    <font>
      <sz val="12"/>
      <name val="ＭＳ Ｐゴシック"/>
      <family val="3"/>
      <charset val="128"/>
    </font>
    <font>
      <b/>
      <sz val="9"/>
      <name val="Arial"/>
      <family val="2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メイリオ"/>
      <family val="3"/>
      <charset val="128"/>
    </font>
    <font>
      <i/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  <scheme val="minor"/>
    </font>
    <font>
      <sz val="12"/>
      <color rgb="FFFF0000"/>
      <name val="Arial"/>
      <family val="2"/>
    </font>
    <font>
      <b/>
      <sz val="9"/>
      <color theme="1"/>
      <name val="Arial"/>
      <family val="2"/>
    </font>
    <font>
      <b/>
      <u/>
      <sz val="2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u/>
      <sz val="2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4">
    <xf numFmtId="0" fontId="0" fillId="0" borderId="0" xfId="0">
      <alignment vertical="center"/>
    </xf>
    <xf numFmtId="49" fontId="3" fillId="0" borderId="0" xfId="3" applyNumberFormat="1" applyFont="1" applyAlignment="1" applyProtection="1">
      <alignment vertical="center"/>
    </xf>
    <xf numFmtId="49" fontId="3" fillId="0" borderId="0" xfId="3" applyNumberFormat="1" applyFont="1" applyAlignment="1" applyProtection="1">
      <alignment horizontal="center" vertical="center"/>
    </xf>
    <xf numFmtId="49" fontId="3" fillId="0" borderId="0" xfId="3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Alignment="1" applyProtection="1">
      <alignment vertical="center"/>
    </xf>
    <xf numFmtId="49" fontId="3" fillId="0" borderId="0" xfId="5" applyNumberFormat="1" applyFont="1" applyAlignment="1" applyProtection="1">
      <alignment horizontal="right" vertical="center"/>
    </xf>
    <xf numFmtId="49" fontId="8" fillId="0" borderId="0" xfId="5" applyNumberFormat="1" applyFont="1" applyFill="1" applyBorder="1" applyAlignment="1" applyProtection="1">
      <alignment horizontal="left" vertical="center"/>
    </xf>
    <xf numFmtId="49" fontId="3" fillId="0" borderId="0" xfId="5" applyNumberFormat="1" applyFont="1" applyFill="1" applyBorder="1" applyAlignment="1" applyProtection="1">
      <alignment horizontal="left" vertical="center"/>
    </xf>
    <xf numFmtId="49" fontId="3" fillId="0" borderId="0" xfId="5" applyNumberFormat="1" applyFont="1" applyFill="1" applyBorder="1" applyAlignment="1" applyProtection="1">
      <alignment vertical="center"/>
    </xf>
    <xf numFmtId="49" fontId="3" fillId="0" borderId="0" xfId="5" applyNumberFormat="1" applyFont="1" applyFill="1" applyAlignment="1" applyProtection="1">
      <alignment vertical="center"/>
    </xf>
    <xf numFmtId="49" fontId="3" fillId="0" borderId="0" xfId="5" applyNumberFormat="1" applyFont="1" applyFill="1" applyAlignment="1" applyProtection="1">
      <alignment horizontal="right" vertical="center"/>
    </xf>
    <xf numFmtId="49" fontId="3" fillId="0" borderId="1" xfId="6" applyNumberFormat="1" applyFont="1" applyFill="1" applyBorder="1" applyAlignment="1" applyProtection="1">
      <alignment horizontal="center" vertical="center" wrapText="1"/>
    </xf>
    <xf numFmtId="49" fontId="3" fillId="0" borderId="2" xfId="6" applyNumberFormat="1" applyFont="1" applyFill="1" applyBorder="1" applyAlignment="1" applyProtection="1">
      <alignment horizontal="center" vertical="center" wrapText="1"/>
    </xf>
    <xf numFmtId="49" fontId="3" fillId="0" borderId="3" xfId="6" applyNumberFormat="1" applyFont="1" applyFill="1" applyBorder="1" applyAlignment="1" applyProtection="1">
      <alignment horizontal="center" vertical="center" wrapText="1"/>
    </xf>
    <xf numFmtId="49" fontId="6" fillId="0" borderId="0" xfId="3" applyNumberFormat="1" applyFont="1" applyBorder="1" applyAlignment="1" applyProtection="1">
      <alignment vertical="center"/>
    </xf>
    <xf numFmtId="49" fontId="9" fillId="0" borderId="0" xfId="3" applyNumberFormat="1" applyFont="1" applyBorder="1" applyAlignment="1" applyProtection="1">
      <alignment horizontal="center" vertical="center"/>
    </xf>
    <xf numFmtId="49" fontId="6" fillId="0" borderId="0" xfId="3" applyNumberFormat="1" applyFont="1" applyAlignment="1" applyProtection="1">
      <alignment vertical="center"/>
    </xf>
    <xf numFmtId="49" fontId="6" fillId="0" borderId="0" xfId="3" applyNumberFormat="1" applyFont="1" applyBorder="1" applyAlignment="1" applyProtection="1">
      <alignment horizontal="center" vertical="center"/>
    </xf>
    <xf numFmtId="49" fontId="2" fillId="0" borderId="0" xfId="3" quotePrefix="1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Fill="1" applyBorder="1" applyAlignment="1" applyProtection="1">
      <alignment vertical="center"/>
    </xf>
    <xf numFmtId="49" fontId="6" fillId="0" borderId="0" xfId="3" applyNumberFormat="1" applyFont="1" applyBorder="1" applyAlignment="1" applyProtection="1">
      <alignment horizontal="right" vertical="center"/>
    </xf>
    <xf numFmtId="49" fontId="3" fillId="0" borderId="0" xfId="3" applyNumberFormat="1" applyFont="1" applyBorder="1" applyAlignment="1" applyProtection="1">
      <alignment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6" fillId="0" borderId="0" xfId="5" applyNumberFormat="1" applyFont="1" applyFill="1" applyBorder="1" applyAlignment="1" applyProtection="1">
      <alignment horizontal="left" vertical="center"/>
    </xf>
    <xf numFmtId="49" fontId="3" fillId="0" borderId="0" xfId="5" applyNumberFormat="1" applyFont="1" applyFill="1" applyBorder="1" applyAlignment="1" applyProtection="1">
      <alignment horizontal="right" vertical="center"/>
    </xf>
    <xf numFmtId="49" fontId="2" fillId="0" borderId="0" xfId="5" applyNumberFormat="1" applyFont="1" applyFill="1" applyBorder="1" applyAlignment="1" applyProtection="1">
      <alignment horizontal="left" vertical="center"/>
    </xf>
    <xf numFmtId="49" fontId="3" fillId="0" borderId="0" xfId="5" applyNumberFormat="1" applyFont="1" applyBorder="1" applyAlignment="1" applyProtection="1">
      <alignment vertical="center"/>
    </xf>
    <xf numFmtId="49" fontId="13" fillId="0" borderId="0" xfId="3" applyNumberFormat="1" applyFont="1" applyBorder="1" applyAlignment="1" applyProtection="1">
      <alignment horizontal="center" vertical="center"/>
    </xf>
    <xf numFmtId="49" fontId="6" fillId="0" borderId="0" xfId="5" applyNumberFormat="1" applyFont="1" applyFill="1" applyBorder="1" applyAlignment="1" applyProtection="1">
      <alignment vertical="center"/>
    </xf>
    <xf numFmtId="49" fontId="3" fillId="0" borderId="0" xfId="5" applyNumberFormat="1" applyFont="1" applyFill="1" applyBorder="1" applyAlignment="1" applyProtection="1">
      <alignment horizontal="center" vertical="center"/>
    </xf>
    <xf numFmtId="49" fontId="2" fillId="0" borderId="0" xfId="5" quotePrefix="1" applyNumberFormat="1" applyFont="1" applyAlignment="1" applyProtection="1">
      <alignment vertical="center"/>
    </xf>
    <xf numFmtId="49" fontId="6" fillId="0" borderId="0" xfId="5" applyNumberFormat="1" applyFont="1" applyAlignment="1" applyProtection="1">
      <alignment vertical="center"/>
    </xf>
    <xf numFmtId="49" fontId="3" fillId="0" borderId="0" xfId="5" applyNumberFormat="1" applyFont="1" applyAlignment="1" applyProtection="1">
      <alignment horizontal="center" vertical="center"/>
    </xf>
    <xf numFmtId="49" fontId="6" fillId="0" borderId="0" xfId="5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center" vertical="center"/>
    </xf>
    <xf numFmtId="49" fontId="3" fillId="0" borderId="0" xfId="5" applyNumberFormat="1" applyFont="1" applyBorder="1" applyAlignment="1" applyProtection="1">
      <alignment horizontal="right" vertical="center"/>
    </xf>
    <xf numFmtId="49" fontId="6" fillId="0" borderId="0" xfId="5" applyNumberFormat="1" applyFont="1" applyBorder="1" applyAlignment="1" applyProtection="1">
      <alignment horizontal="right" vertical="center"/>
    </xf>
    <xf numFmtId="49" fontId="3" fillId="0" borderId="0" xfId="5" applyNumberFormat="1" applyFont="1" applyBorder="1" applyAlignment="1" applyProtection="1">
      <alignment horizontal="left" vertical="center"/>
    </xf>
    <xf numFmtId="49" fontId="3" fillId="0" borderId="0" xfId="5" applyNumberFormat="1" applyFont="1" applyFill="1" applyBorder="1" applyAlignment="1" applyProtection="1">
      <alignment vertical="center" wrapText="1"/>
    </xf>
    <xf numFmtId="49" fontId="12" fillId="0" borderId="0" xfId="5" applyNumberFormat="1" applyFont="1" applyProtection="1"/>
    <xf numFmtId="49" fontId="3" fillId="0" borderId="2" xfId="6" applyNumberFormat="1" applyFont="1" applyFill="1" applyBorder="1" applyAlignment="1" applyProtection="1">
      <alignment horizontal="center" vertical="center"/>
    </xf>
    <xf numFmtId="49" fontId="3" fillId="0" borderId="4" xfId="6" applyNumberFormat="1" applyFont="1" applyFill="1" applyBorder="1" applyAlignment="1" applyProtection="1">
      <alignment horizontal="center" vertical="center"/>
    </xf>
    <xf numFmtId="49" fontId="3" fillId="0" borderId="5" xfId="6" applyNumberFormat="1" applyFont="1" applyFill="1" applyBorder="1" applyAlignment="1" applyProtection="1">
      <alignment horizontal="center" vertical="center" wrapText="1"/>
    </xf>
    <xf numFmtId="49" fontId="20" fillId="3" borderId="6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Protection="1">
      <alignment vertical="center"/>
    </xf>
    <xf numFmtId="49" fontId="12" fillId="0" borderId="0" xfId="3" applyNumberFormat="1" applyFont="1" applyProtection="1"/>
    <xf numFmtId="49" fontId="20" fillId="3" borderId="6" xfId="0" applyNumberFormat="1" applyFont="1" applyFill="1" applyBorder="1" applyProtection="1">
      <alignment vertical="center"/>
      <protection locked="0"/>
    </xf>
    <xf numFmtId="49" fontId="20" fillId="3" borderId="7" xfId="0" applyNumberFormat="1" applyFont="1" applyFill="1" applyBorder="1" applyProtection="1">
      <alignment vertical="center"/>
      <protection locked="0"/>
    </xf>
    <xf numFmtId="49" fontId="20" fillId="3" borderId="8" xfId="0" applyNumberFormat="1" applyFont="1" applyFill="1" applyBorder="1" applyProtection="1">
      <alignment vertical="center"/>
      <protection locked="0"/>
    </xf>
    <xf numFmtId="49" fontId="20" fillId="3" borderId="8" xfId="0" applyNumberFormat="1" applyFont="1" applyFill="1" applyBorder="1" applyAlignment="1" applyProtection="1">
      <alignment horizontal="center" vertical="center"/>
      <protection locked="0"/>
    </xf>
    <xf numFmtId="49" fontId="20" fillId="3" borderId="9" xfId="0" applyNumberFormat="1" applyFont="1" applyFill="1" applyBorder="1" applyProtection="1">
      <alignment vertical="center"/>
      <protection locked="0"/>
    </xf>
    <xf numFmtId="49" fontId="3" fillId="2" borderId="10" xfId="5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Protection="1">
      <alignment vertical="center"/>
    </xf>
    <xf numFmtId="176" fontId="20" fillId="3" borderId="11" xfId="0" applyNumberFormat="1" applyFont="1" applyFill="1" applyBorder="1" applyAlignment="1" applyProtection="1">
      <alignment horizontal="center" vertical="center"/>
      <protection locked="0"/>
    </xf>
    <xf numFmtId="49" fontId="20" fillId="3" borderId="11" xfId="0" applyNumberFormat="1" applyFont="1" applyFill="1" applyBorder="1" applyAlignment="1" applyProtection="1">
      <alignment horizontal="right" vertical="center"/>
    </xf>
    <xf numFmtId="49" fontId="20" fillId="3" borderId="12" xfId="0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Alignment="1" applyProtection="1">
      <alignment vertical="center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20" fillId="3" borderId="12" xfId="0" applyNumberFormat="1" applyFont="1" applyFill="1" applyBorder="1" applyAlignment="1" applyProtection="1">
      <alignment horizontal="center" vertical="center"/>
      <protection locked="0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Protection="1">
      <alignment vertical="center"/>
    </xf>
    <xf numFmtId="0" fontId="20" fillId="3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0" xfId="3" applyNumberFormat="1" applyFont="1" applyFill="1" applyBorder="1" applyProtection="1"/>
    <xf numFmtId="0" fontId="0" fillId="0" borderId="0" xfId="0" applyNumberFormat="1">
      <alignment vertical="center"/>
    </xf>
    <xf numFmtId="177" fontId="0" fillId="0" borderId="0" xfId="0" applyNumberFormat="1" applyFill="1" applyAlignment="1">
      <alignment vertical="center"/>
    </xf>
    <xf numFmtId="0" fontId="0" fillId="0" borderId="6" xfId="0" applyNumberFormat="1" applyBorder="1">
      <alignment vertical="center"/>
    </xf>
    <xf numFmtId="177" fontId="3" fillId="4" borderId="6" xfId="6" applyNumberFormat="1" applyFont="1" applyFill="1" applyBorder="1" applyAlignment="1" applyProtection="1">
      <alignment vertical="center"/>
    </xf>
    <xf numFmtId="177" fontId="3" fillId="4" borderId="6" xfId="6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Protection="1">
      <alignment vertical="center"/>
    </xf>
    <xf numFmtId="14" fontId="0" fillId="0" borderId="0" xfId="0" applyNumberFormat="1">
      <alignment vertical="center"/>
    </xf>
    <xf numFmtId="21" fontId="0" fillId="0" borderId="0" xfId="0" applyNumberFormat="1">
      <alignment vertical="center"/>
    </xf>
    <xf numFmtId="0" fontId="12" fillId="0" borderId="0" xfId="5" applyNumberFormat="1" applyFont="1" applyProtection="1"/>
    <xf numFmtId="178" fontId="0" fillId="0" borderId="6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5" borderId="6" xfId="0" applyFill="1" applyBorder="1">
      <alignment vertical="center"/>
    </xf>
    <xf numFmtId="49" fontId="3" fillId="0" borderId="4" xfId="6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>
      <alignment vertical="center"/>
    </xf>
    <xf numFmtId="0" fontId="3" fillId="0" borderId="0" xfId="0" applyNumberFormat="1" applyFont="1" applyProtection="1">
      <alignment vertical="center"/>
    </xf>
    <xf numFmtId="49" fontId="3" fillId="0" borderId="0" xfId="0" applyNumberFormat="1" applyFont="1" applyFill="1" applyBorder="1" applyProtection="1">
      <alignment vertical="center"/>
    </xf>
    <xf numFmtId="49" fontId="3" fillId="0" borderId="0" xfId="0" applyNumberFormat="1" applyFont="1" applyBorder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2" fillId="0" borderId="0" xfId="5" applyNumberFormat="1" applyFont="1" applyFill="1" applyProtection="1"/>
    <xf numFmtId="49" fontId="9" fillId="0" borderId="0" xfId="3" applyNumberFormat="1" applyFont="1" applyBorder="1" applyAlignment="1" applyProtection="1">
      <alignment vertical="center"/>
    </xf>
    <xf numFmtId="49" fontId="3" fillId="6" borderId="0" xfId="5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0" fontId="0" fillId="4" borderId="0" xfId="0" applyFont="1" applyFill="1" applyBorder="1">
      <alignment vertical="center"/>
    </xf>
    <xf numFmtId="49" fontId="3" fillId="4" borderId="6" xfId="6" applyNumberFormat="1" applyFont="1" applyFill="1" applyBorder="1" applyAlignment="1" applyProtection="1">
      <alignment vertical="center"/>
    </xf>
    <xf numFmtId="49" fontId="14" fillId="0" borderId="13" xfId="0" applyNumberFormat="1" applyFont="1" applyBorder="1" applyProtection="1">
      <alignment vertical="center"/>
    </xf>
    <xf numFmtId="49" fontId="15" fillId="0" borderId="14" xfId="0" applyNumberFormat="1" applyFont="1" applyBorder="1" applyProtection="1">
      <alignment vertical="center"/>
    </xf>
    <xf numFmtId="49" fontId="15" fillId="0" borderId="14" xfId="0" applyNumberFormat="1" applyFont="1" applyBorder="1" applyAlignment="1" applyProtection="1">
      <alignment horizontal="center" vertical="center"/>
    </xf>
    <xf numFmtId="49" fontId="15" fillId="0" borderId="13" xfId="0" applyNumberFormat="1" applyFont="1" applyBorder="1" applyAlignment="1" applyProtection="1">
      <alignment horizontal="center" vertical="center"/>
    </xf>
    <xf numFmtId="49" fontId="14" fillId="0" borderId="11" xfId="0" applyNumberFormat="1" applyFont="1" applyBorder="1" applyProtection="1">
      <alignment vertical="center"/>
    </xf>
    <xf numFmtId="49" fontId="15" fillId="0" borderId="6" xfId="0" applyNumberFormat="1" applyFont="1" applyBorder="1" applyProtection="1">
      <alignment vertical="center"/>
    </xf>
    <xf numFmtId="49" fontId="15" fillId="0" borderId="6" xfId="0" applyNumberFormat="1" applyFont="1" applyBorder="1" applyAlignment="1" applyProtection="1">
      <alignment horizontal="center" vertical="center"/>
    </xf>
    <xf numFmtId="49" fontId="15" fillId="0" borderId="7" xfId="0" applyNumberFormat="1" applyFont="1" applyBorder="1" applyProtection="1">
      <alignment vertical="center"/>
    </xf>
    <xf numFmtId="49" fontId="15" fillId="0" borderId="11" xfId="0" applyNumberFormat="1" applyFont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/>
    </xf>
    <xf numFmtId="49" fontId="15" fillId="0" borderId="7" xfId="0" applyNumberFormat="1" applyFont="1" applyFill="1" applyBorder="1" applyAlignment="1" applyProtection="1">
      <alignment horizontal="center" vertical="center"/>
    </xf>
    <xf numFmtId="49" fontId="12" fillId="0" borderId="0" xfId="3" applyNumberFormat="1" applyFont="1" applyBorder="1" applyProtection="1"/>
    <xf numFmtId="49" fontId="6" fillId="0" borderId="0" xfId="3" applyNumberFormat="1" applyFont="1" applyFill="1" applyBorder="1" applyAlignment="1" applyProtection="1">
      <alignment vertical="center"/>
    </xf>
    <xf numFmtId="49" fontId="3" fillId="0" borderId="0" xfId="3" applyNumberFormat="1" applyFont="1" applyFill="1" applyBorder="1" applyProtection="1"/>
    <xf numFmtId="49" fontId="3" fillId="0" borderId="0" xfId="3" applyNumberFormat="1" applyFont="1" applyBorder="1" applyProtection="1"/>
    <xf numFmtId="49" fontId="21" fillId="0" borderId="0" xfId="3" applyNumberFormat="1" applyFont="1" applyAlignment="1" applyProtection="1">
      <alignment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3" fillId="0" borderId="15" xfId="3" applyNumberFormat="1" applyFont="1" applyBorder="1" applyAlignment="1" applyProtection="1">
      <alignment horizontal="center" vertical="center"/>
    </xf>
    <xf numFmtId="49" fontId="3" fillId="0" borderId="15" xfId="3" applyNumberFormat="1" applyFont="1" applyFill="1" applyBorder="1" applyAlignment="1" applyProtection="1">
      <alignment horizontal="center" vertical="center"/>
    </xf>
    <xf numFmtId="49" fontId="8" fillId="0" borderId="15" xfId="5" applyNumberFormat="1" applyFont="1" applyFill="1" applyBorder="1" applyAlignment="1" applyProtection="1">
      <alignment horizontal="left" vertical="center"/>
    </xf>
    <xf numFmtId="177" fontId="10" fillId="4" borderId="6" xfId="6" applyNumberFormat="1" applyFont="1" applyFill="1" applyBorder="1" applyAlignment="1" applyProtection="1">
      <alignment vertical="center"/>
    </xf>
    <xf numFmtId="179" fontId="3" fillId="4" borderId="6" xfId="6" applyNumberFormat="1" applyFont="1" applyFill="1" applyBorder="1" applyAlignment="1" applyProtection="1">
      <alignment horizontal="center" vertical="center"/>
    </xf>
    <xf numFmtId="179" fontId="0" fillId="0" borderId="6" xfId="0" applyNumberFormat="1" applyBorder="1">
      <alignment vertical="center"/>
    </xf>
    <xf numFmtId="179" fontId="0" fillId="0" borderId="0" xfId="0" applyNumberFormat="1">
      <alignment vertical="center"/>
    </xf>
    <xf numFmtId="49" fontId="3" fillId="2" borderId="16" xfId="5" applyNumberFormat="1" applyFont="1" applyFill="1" applyBorder="1" applyAlignment="1" applyProtection="1">
      <alignment horizontal="left" vertical="center"/>
      <protection locked="0"/>
    </xf>
    <xf numFmtId="49" fontId="3" fillId="0" borderId="15" xfId="6" applyNumberFormat="1" applyFont="1" applyFill="1" applyBorder="1" applyAlignment="1" applyProtection="1">
      <alignment horizontal="center" vertical="center"/>
    </xf>
    <xf numFmtId="49" fontId="3" fillId="0" borderId="17" xfId="6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Protection="1">
      <alignment vertical="center"/>
    </xf>
    <xf numFmtId="49" fontId="3" fillId="0" borderId="0" xfId="4" applyNumberFormat="1" applyFont="1" applyFill="1" applyBorder="1" applyAlignment="1" applyProtection="1">
      <alignment horizontal="left" vertical="center"/>
    </xf>
    <xf numFmtId="49" fontId="20" fillId="3" borderId="0" xfId="0" applyNumberFormat="1" applyFont="1" applyFill="1" applyProtection="1">
      <alignment vertical="center"/>
    </xf>
    <xf numFmtId="49" fontId="20" fillId="0" borderId="0" xfId="0" applyNumberFormat="1" applyFont="1" applyFill="1" applyProtection="1">
      <alignment vertical="center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3" borderId="6" xfId="0" applyNumberFormat="1" applyFont="1" applyFill="1" applyBorder="1" applyProtection="1">
      <alignment vertical="center"/>
      <protection locked="0"/>
    </xf>
    <xf numFmtId="49" fontId="3" fillId="3" borderId="7" xfId="0" applyNumberFormat="1" applyFont="1" applyFill="1" applyBorder="1" applyProtection="1">
      <alignment vertical="center"/>
      <protection locked="0"/>
    </xf>
    <xf numFmtId="176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NumberFormat="1" applyFont="1" applyFill="1" applyBorder="1" applyAlignment="1" applyProtection="1">
      <alignment horizontal="center" vertical="center"/>
      <protection locked="0"/>
    </xf>
    <xf numFmtId="49" fontId="15" fillId="7" borderId="14" xfId="0" applyNumberFormat="1" applyFont="1" applyFill="1" applyBorder="1" applyAlignment="1" applyProtection="1">
      <alignment horizontal="center" vertical="center"/>
    </xf>
    <xf numFmtId="0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49" fontId="20" fillId="7" borderId="0" xfId="0" applyNumberFormat="1" applyFont="1" applyFill="1" applyProtection="1">
      <alignment vertical="center"/>
    </xf>
    <xf numFmtId="0" fontId="20" fillId="7" borderId="0" xfId="0" applyNumberFormat="1" applyFont="1" applyFill="1" applyProtection="1">
      <alignment vertical="center"/>
    </xf>
    <xf numFmtId="0" fontId="3" fillId="3" borderId="6" xfId="0" applyNumberFormat="1" applyFont="1" applyFill="1" applyBorder="1" applyProtection="1">
      <alignment vertical="center"/>
    </xf>
    <xf numFmtId="49" fontId="3" fillId="3" borderId="6" xfId="0" applyNumberFormat="1" applyFont="1" applyFill="1" applyBorder="1" applyProtection="1">
      <alignment vertical="center"/>
    </xf>
    <xf numFmtId="49" fontId="3" fillId="3" borderId="8" xfId="0" applyNumberFormat="1" applyFont="1" applyFill="1" applyBorder="1" applyProtection="1">
      <alignment vertical="center"/>
      <protection locked="0"/>
    </xf>
    <xf numFmtId="0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49" fontId="20" fillId="0" borderId="6" xfId="0" applyNumberFormat="1" applyFont="1" applyBorder="1" applyProtection="1">
      <alignment vertical="center"/>
    </xf>
    <xf numFmtId="176" fontId="23" fillId="0" borderId="6" xfId="0" applyNumberFormat="1" applyFont="1" applyFill="1" applyBorder="1">
      <alignment vertical="center"/>
    </xf>
    <xf numFmtId="176" fontId="23" fillId="0" borderId="7" xfId="0" applyNumberFormat="1" applyFont="1" applyFill="1" applyBorder="1">
      <alignment vertical="center"/>
    </xf>
    <xf numFmtId="0" fontId="23" fillId="0" borderId="6" xfId="0" applyFont="1" applyFill="1" applyBorder="1">
      <alignment vertical="center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49" fontId="17" fillId="0" borderId="0" xfId="5" applyNumberFormat="1" applyFont="1" applyProtection="1"/>
    <xf numFmtId="49" fontId="20" fillId="0" borderId="0" xfId="0" applyNumberFormat="1" applyFont="1" applyBorder="1" applyProtection="1">
      <alignment vertical="center"/>
    </xf>
    <xf numFmtId="49" fontId="3" fillId="6" borderId="0" xfId="5" applyNumberFormat="1" applyFont="1" applyFill="1" applyBorder="1" applyAlignment="1" applyProtection="1">
      <alignment horizontal="right" vertical="center"/>
    </xf>
    <xf numFmtId="49" fontId="8" fillId="0" borderId="0" xfId="3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Fill="1" applyBorder="1" applyAlignment="1" applyProtection="1">
      <alignment horizontal="center" vertical="center"/>
    </xf>
    <xf numFmtId="49" fontId="3" fillId="6" borderId="22" xfId="6" applyNumberFormat="1" applyFont="1" applyFill="1" applyBorder="1" applyAlignment="1" applyProtection="1">
      <alignment horizontal="center" vertical="center" wrapText="1"/>
    </xf>
    <xf numFmtId="49" fontId="15" fillId="0" borderId="11" xfId="0" applyNumberFormat="1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center"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 wrapText="1"/>
    </xf>
    <xf numFmtId="49" fontId="25" fillId="0" borderId="6" xfId="0" applyNumberFormat="1" applyFont="1" applyBorder="1" applyAlignment="1" applyProtection="1">
      <alignment horizontal="center" vertical="center"/>
    </xf>
    <xf numFmtId="49" fontId="3" fillId="2" borderId="25" xfId="5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horizontal="center" vertical="center"/>
    </xf>
    <xf numFmtId="0" fontId="10" fillId="3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0" xfId="3" applyNumberFormat="1" applyFont="1" applyBorder="1" applyAlignment="1" applyProtection="1">
      <alignment vertical="center"/>
    </xf>
    <xf numFmtId="0" fontId="9" fillId="0" borderId="0" xfId="3" applyNumberFormat="1" applyFont="1" applyBorder="1" applyAlignment="1" applyProtection="1">
      <alignment horizontal="center" vertical="center"/>
    </xf>
    <xf numFmtId="0" fontId="6" fillId="0" borderId="0" xfId="3" applyNumberFormat="1" applyFont="1" applyBorder="1" applyAlignment="1" applyProtection="1">
      <alignment horizontal="center" vertical="center"/>
    </xf>
    <xf numFmtId="0" fontId="3" fillId="0" borderId="0" xfId="3" applyNumberFormat="1" applyFont="1" applyBorder="1" applyAlignment="1" applyProtection="1">
      <alignment vertical="center"/>
    </xf>
    <xf numFmtId="0" fontId="3" fillId="0" borderId="0" xfId="3" applyNumberFormat="1" applyFont="1" applyAlignment="1" applyProtection="1">
      <alignment vertical="center"/>
    </xf>
    <xf numFmtId="0" fontId="3" fillId="0" borderId="0" xfId="3" applyNumberFormat="1" applyFont="1" applyBorder="1" applyAlignment="1" applyProtection="1">
      <alignment horizontal="center" vertical="center"/>
    </xf>
    <xf numFmtId="0" fontId="6" fillId="0" borderId="0" xfId="5" applyNumberFormat="1" applyFont="1" applyBorder="1" applyAlignment="1" applyProtection="1">
      <alignment horizontal="center" vertical="center"/>
    </xf>
    <xf numFmtId="0" fontId="3" fillId="0" borderId="0" xfId="5" applyNumberFormat="1" applyFont="1" applyFill="1" applyAlignment="1" applyProtection="1">
      <alignment horizontal="center" vertical="center"/>
    </xf>
    <xf numFmtId="0" fontId="6" fillId="0" borderId="0" xfId="5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NumberFormat="1" applyFont="1" applyFill="1" applyBorder="1" applyAlignment="1" applyProtection="1">
      <alignment vertical="center"/>
    </xf>
    <xf numFmtId="0" fontId="3" fillId="0" borderId="0" xfId="5" applyNumberFormat="1" applyFont="1" applyFill="1" applyBorder="1" applyAlignment="1" applyProtection="1">
      <alignment horizontal="center" vertical="center"/>
    </xf>
    <xf numFmtId="0" fontId="3" fillId="0" borderId="2" xfId="6" applyNumberFormat="1" applyFont="1" applyFill="1" applyBorder="1" applyAlignment="1" applyProtection="1">
      <alignment horizontal="center" vertical="center" wrapText="1"/>
    </xf>
    <xf numFmtId="49" fontId="3" fillId="0" borderId="26" xfId="4" applyNumberFormat="1" applyFont="1" applyFill="1" applyBorder="1" applyAlignment="1" applyProtection="1">
      <alignment vertical="center"/>
    </xf>
    <xf numFmtId="49" fontId="3" fillId="0" borderId="26" xfId="4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Border="1" applyProtection="1">
      <alignment vertical="center"/>
    </xf>
    <xf numFmtId="49" fontId="3" fillId="0" borderId="27" xfId="6" applyNumberFormat="1" applyFont="1" applyFill="1" applyBorder="1" applyAlignment="1" applyProtection="1">
      <alignment horizontal="center" vertical="center" wrapText="1"/>
    </xf>
    <xf numFmtId="49" fontId="15" fillId="0" borderId="23" xfId="0" applyNumberFormat="1" applyFont="1" applyFill="1" applyBorder="1" applyProtection="1">
      <alignment vertical="center"/>
    </xf>
    <xf numFmtId="49" fontId="3" fillId="0" borderId="27" xfId="6" applyNumberFormat="1" applyFont="1" applyBorder="1" applyAlignment="1" applyProtection="1">
      <alignment horizontal="center" vertical="center" wrapText="1"/>
    </xf>
    <xf numFmtId="49" fontId="3" fillId="0" borderId="28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Fill="1" applyBorder="1" applyAlignment="1" applyProtection="1">
      <alignment horizontal="center" vertical="center"/>
    </xf>
    <xf numFmtId="49" fontId="15" fillId="0" borderId="29" xfId="0" applyNumberFormat="1" applyFont="1" applyFill="1" applyBorder="1" applyProtection="1">
      <alignment vertical="center"/>
    </xf>
    <xf numFmtId="49" fontId="15" fillId="0" borderId="30" xfId="0" applyNumberFormat="1" applyFont="1" applyBorder="1" applyProtection="1">
      <alignment vertical="center"/>
    </xf>
    <xf numFmtId="49" fontId="3" fillId="3" borderId="30" xfId="0" applyNumberFormat="1" applyFont="1" applyFill="1" applyBorder="1" applyProtection="1">
      <alignment vertical="center"/>
      <protection locked="0"/>
    </xf>
    <xf numFmtId="49" fontId="20" fillId="3" borderId="30" xfId="0" applyNumberFormat="1" applyFont="1" applyFill="1" applyBorder="1" applyProtection="1">
      <alignment vertical="center"/>
      <protection locked="0"/>
    </xf>
    <xf numFmtId="49" fontId="20" fillId="3" borderId="31" xfId="0" applyNumberFormat="1" applyFont="1" applyFill="1" applyBorder="1" applyProtection="1">
      <alignment vertical="center"/>
      <protection locked="0"/>
    </xf>
    <xf numFmtId="49" fontId="3" fillId="0" borderId="0" xfId="6" applyNumberFormat="1" applyFont="1" applyFill="1" applyBorder="1" applyAlignment="1" applyProtection="1">
      <alignment horizontal="center" vertical="center" wrapText="1"/>
    </xf>
    <xf numFmtId="49" fontId="24" fillId="0" borderId="29" xfId="0" applyNumberFormat="1" applyFont="1" applyBorder="1" applyAlignment="1" applyProtection="1">
      <alignment horizontal="center" vertical="center"/>
    </xf>
    <xf numFmtId="49" fontId="24" fillId="0" borderId="30" xfId="0" applyNumberFormat="1" applyFont="1" applyFill="1" applyBorder="1" applyAlignment="1" applyProtection="1">
      <alignment horizontal="center" vertical="center"/>
    </xf>
    <xf numFmtId="49" fontId="15" fillId="0" borderId="30" xfId="0" applyNumberFormat="1" applyFont="1" applyFill="1" applyBorder="1" applyAlignment="1" applyProtection="1">
      <alignment horizontal="center" vertical="center"/>
    </xf>
    <xf numFmtId="0" fontId="10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NumberFormat="1" applyFont="1" applyFill="1" applyBorder="1" applyAlignment="1" applyProtection="1">
      <alignment horizontal="center" vertical="center"/>
      <protection locked="0"/>
    </xf>
    <xf numFmtId="0" fontId="20" fillId="3" borderId="30" xfId="0" applyNumberFormat="1" applyFont="1" applyFill="1" applyBorder="1" applyAlignment="1" applyProtection="1">
      <alignment horizontal="center" vertical="center"/>
      <protection locked="0"/>
    </xf>
    <xf numFmtId="0" fontId="20" fillId="3" borderId="31" xfId="0" applyNumberFormat="1" applyFont="1" applyFill="1" applyBorder="1" applyAlignment="1" applyProtection="1">
      <alignment horizontal="center" vertical="center"/>
      <protection locked="0"/>
    </xf>
    <xf numFmtId="49" fontId="3" fillId="3" borderId="32" xfId="0" applyNumberFormat="1" applyFont="1" applyFill="1" applyBorder="1" applyProtection="1">
      <alignment vertical="center"/>
      <protection locked="0"/>
    </xf>
    <xf numFmtId="49" fontId="26" fillId="6" borderId="0" xfId="1" applyNumberFormat="1" applyFont="1" applyFill="1" applyBorder="1" applyAlignment="1" applyProtection="1">
      <alignment horizontal="left" vertical="center"/>
    </xf>
    <xf numFmtId="49" fontId="3" fillId="6" borderId="0" xfId="5" applyNumberFormat="1" applyFont="1" applyFill="1" applyBorder="1" applyAlignment="1" applyProtection="1">
      <alignment horizontal="left" vertical="center"/>
    </xf>
    <xf numFmtId="49" fontId="20" fillId="0" borderId="6" xfId="0" applyNumberFormat="1" applyFont="1" applyFill="1" applyBorder="1" applyProtection="1">
      <alignment vertical="center"/>
    </xf>
    <xf numFmtId="176" fontId="23" fillId="0" borderId="7" xfId="0" applyNumberFormat="1" applyFont="1" applyFill="1" applyBorder="1" applyAlignment="1">
      <alignment vertical="center" wrapText="1"/>
    </xf>
    <xf numFmtId="176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Border="1" applyProtection="1">
      <alignment vertical="center"/>
    </xf>
    <xf numFmtId="49" fontId="3" fillId="6" borderId="0" xfId="5" applyNumberFormat="1" applyFont="1" applyFill="1" applyBorder="1" applyAlignment="1" applyProtection="1">
      <alignment horizontal="center" vertical="center"/>
    </xf>
    <xf numFmtId="49" fontId="3" fillId="0" borderId="33" xfId="4" applyNumberFormat="1" applyFont="1" applyFill="1" applyBorder="1" applyAlignment="1" applyProtection="1">
      <alignment vertical="center"/>
    </xf>
    <xf numFmtId="49" fontId="3" fillId="0" borderId="33" xfId="4" applyNumberFormat="1" applyFont="1" applyFill="1" applyBorder="1" applyAlignment="1" applyProtection="1">
      <alignment horizontal="left" vertical="center"/>
    </xf>
    <xf numFmtId="49" fontId="3" fillId="0" borderId="34" xfId="4" applyNumberFormat="1" applyFont="1" applyFill="1" applyBorder="1" applyAlignment="1" applyProtection="1">
      <alignment vertical="center"/>
    </xf>
    <xf numFmtId="49" fontId="3" fillId="0" borderId="34" xfId="4" applyNumberFormat="1" applyFont="1" applyFill="1" applyBorder="1" applyAlignment="1" applyProtection="1">
      <alignment horizontal="left" vertical="center"/>
    </xf>
    <xf numFmtId="0" fontId="3" fillId="3" borderId="6" xfId="0" applyNumberFormat="1" applyFont="1" applyFill="1" applyBorder="1" applyProtection="1">
      <alignment vertical="center"/>
      <protection locked="0"/>
    </xf>
    <xf numFmtId="0" fontId="20" fillId="3" borderId="6" xfId="0" applyNumberFormat="1" applyFont="1" applyFill="1" applyBorder="1" applyAlignment="1" applyProtection="1">
      <alignment horizontal="center" vertical="center"/>
      <protection locked="0"/>
    </xf>
    <xf numFmtId="0" fontId="20" fillId="3" borderId="6" xfId="0" applyNumberFormat="1" applyFont="1" applyFill="1" applyBorder="1" applyProtection="1">
      <alignment vertical="center"/>
      <protection locked="0"/>
    </xf>
    <xf numFmtId="0" fontId="20" fillId="3" borderId="8" xfId="0" applyNumberFormat="1" applyFont="1" applyFill="1" applyBorder="1" applyProtection="1">
      <alignment vertical="center"/>
      <protection locked="0"/>
    </xf>
    <xf numFmtId="0" fontId="20" fillId="3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22" xfId="5" applyNumberFormat="1" applyFont="1" applyFill="1" applyBorder="1" applyAlignment="1" applyProtection="1">
      <alignment vertical="center"/>
    </xf>
    <xf numFmtId="49" fontId="3" fillId="0" borderId="14" xfId="0" applyNumberFormat="1" applyFont="1" applyFill="1" applyBorder="1" applyProtection="1">
      <alignment vertical="center"/>
    </xf>
    <xf numFmtId="49" fontId="3" fillId="0" borderId="35" xfId="0" applyNumberFormat="1" applyFont="1" applyFill="1" applyBorder="1" applyAlignment="1" applyProtection="1">
      <alignment horizontal="center" vertical="center"/>
    </xf>
    <xf numFmtId="49" fontId="3" fillId="0" borderId="35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15" fillId="0" borderId="18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Protection="1">
      <alignment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3" fillId="8" borderId="1" xfId="6" applyNumberFormat="1" applyFont="1" applyFill="1" applyBorder="1" applyAlignment="1" applyProtection="1">
      <alignment horizontal="center" vertical="center" wrapText="1"/>
    </xf>
    <xf numFmtId="49" fontId="18" fillId="0" borderId="36" xfId="3" applyNumberFormat="1" applyFont="1" applyFill="1" applyBorder="1" applyAlignment="1" applyProtection="1">
      <alignment horizontal="center" vertical="center" wrapText="1"/>
    </xf>
    <xf numFmtId="49" fontId="18" fillId="0" borderId="36" xfId="0" applyNumberFormat="1" applyFont="1" applyBorder="1" applyAlignment="1" applyProtection="1">
      <alignment horizontal="center" vertical="center" wrapText="1"/>
    </xf>
    <xf numFmtId="49" fontId="6" fillId="0" borderId="37" xfId="3" applyNumberFormat="1" applyFont="1" applyFill="1" applyBorder="1" applyAlignment="1" applyProtection="1">
      <alignment vertical="center"/>
    </xf>
    <xf numFmtId="49" fontId="6" fillId="0" borderId="28" xfId="3" applyNumberFormat="1" applyFont="1" applyFill="1" applyBorder="1" applyAlignment="1" applyProtection="1">
      <alignment vertical="center"/>
    </xf>
    <xf numFmtId="49" fontId="6" fillId="0" borderId="7" xfId="3" applyNumberFormat="1" applyFont="1" applyFill="1" applyBorder="1" applyAlignment="1" applyProtection="1">
      <alignment vertical="center"/>
    </xf>
    <xf numFmtId="49" fontId="6" fillId="0" borderId="30" xfId="3" applyNumberFormat="1" applyFont="1" applyFill="1" applyBorder="1" applyAlignment="1" applyProtection="1">
      <alignment vertical="center"/>
    </xf>
    <xf numFmtId="49" fontId="6" fillId="0" borderId="7" xfId="5" applyNumberFormat="1" applyFont="1" applyFill="1" applyBorder="1" applyAlignment="1" applyProtection="1">
      <alignment vertical="center"/>
    </xf>
    <xf numFmtId="49" fontId="6" fillId="0" borderId="30" xfId="5" applyNumberFormat="1" applyFont="1" applyFill="1" applyBorder="1" applyAlignment="1" applyProtection="1">
      <alignment vertical="center"/>
    </xf>
    <xf numFmtId="49" fontId="3" fillId="8" borderId="3" xfId="6" applyNumberFormat="1" applyFont="1" applyFill="1" applyBorder="1" applyAlignment="1" applyProtection="1">
      <alignment horizontal="center" vertical="center" wrapText="1"/>
    </xf>
    <xf numFmtId="49" fontId="3" fillId="0" borderId="38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20" fillId="0" borderId="7" xfId="0" applyNumberFormat="1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49" fontId="6" fillId="0" borderId="40" xfId="5" applyNumberFormat="1" applyFont="1" applyFill="1" applyBorder="1" applyAlignment="1" applyProtection="1">
      <alignment vertical="center"/>
    </xf>
    <xf numFmtId="49" fontId="18" fillId="0" borderId="40" xfId="5" applyNumberFormat="1" applyFont="1" applyFill="1" applyBorder="1" applyAlignment="1" applyProtection="1">
      <alignment horizontal="center" vertical="center"/>
    </xf>
    <xf numFmtId="49" fontId="27" fillId="0" borderId="0" xfId="3" applyNumberFormat="1" applyFont="1" applyBorder="1" applyProtection="1"/>
    <xf numFmtId="49" fontId="28" fillId="0" borderId="39" xfId="3" applyNumberFormat="1" applyFont="1" applyFill="1" applyBorder="1" applyAlignment="1" applyProtection="1">
      <alignment horizontal="center" vertical="center"/>
    </xf>
    <xf numFmtId="49" fontId="28" fillId="0" borderId="6" xfId="3" applyNumberFormat="1" applyFont="1" applyFill="1" applyBorder="1" applyAlignment="1" applyProtection="1">
      <alignment horizontal="center" vertical="center"/>
    </xf>
    <xf numFmtId="49" fontId="28" fillId="0" borderId="6" xfId="5" applyNumberFormat="1" applyFont="1" applyFill="1" applyBorder="1" applyAlignment="1" applyProtection="1">
      <alignment horizontal="center" vertical="center"/>
    </xf>
    <xf numFmtId="49" fontId="20" fillId="0" borderId="0" xfId="3" applyNumberFormat="1" applyFont="1" applyBorder="1" applyAlignment="1" applyProtection="1">
      <alignment vertical="center"/>
    </xf>
    <xf numFmtId="49" fontId="30" fillId="0" borderId="0" xfId="3" applyNumberFormat="1" applyFont="1" applyBorder="1" applyAlignment="1" applyProtection="1">
      <alignment vertical="center"/>
    </xf>
    <xf numFmtId="49" fontId="31" fillId="0" borderId="0" xfId="3" applyNumberFormat="1" applyFont="1" applyBorder="1" applyProtection="1"/>
    <xf numFmtId="0" fontId="32" fillId="0" borderId="0" xfId="3" applyNumberFormat="1" applyFont="1" applyBorder="1" applyAlignment="1" applyProtection="1">
      <alignment horizontal="center" vertical="center"/>
    </xf>
    <xf numFmtId="49" fontId="32" fillId="0" borderId="0" xfId="3" applyNumberFormat="1" applyFont="1" applyBorder="1" applyAlignment="1" applyProtection="1">
      <alignment horizontal="center" vertical="center"/>
    </xf>
    <xf numFmtId="49" fontId="20" fillId="0" borderId="0" xfId="3" applyNumberFormat="1" applyFont="1" applyAlignment="1" applyProtection="1">
      <alignment vertical="center"/>
    </xf>
    <xf numFmtId="49" fontId="20" fillId="3" borderId="65" xfId="0" applyNumberFormat="1" applyFont="1" applyFill="1" applyBorder="1" applyAlignment="1" applyProtection="1">
      <alignment horizontal="left" vertical="center" shrinkToFit="1"/>
      <protection locked="0"/>
    </xf>
    <xf numFmtId="49" fontId="20" fillId="3" borderId="31" xfId="0" applyNumberFormat="1" applyFont="1" applyFill="1" applyBorder="1" applyAlignment="1" applyProtection="1">
      <alignment horizontal="left" vertical="center" shrinkToFit="1"/>
      <protection locked="0"/>
    </xf>
    <xf numFmtId="49" fontId="20" fillId="3" borderId="66" xfId="0" applyNumberFormat="1" applyFont="1" applyFill="1" applyBorder="1" applyAlignment="1" applyProtection="1">
      <alignment horizontal="left" vertical="center" shrinkToFit="1"/>
      <protection locked="0"/>
    </xf>
    <xf numFmtId="49" fontId="20" fillId="3" borderId="62" xfId="0" applyNumberFormat="1" applyFont="1" applyFill="1" applyBorder="1" applyAlignment="1" applyProtection="1">
      <alignment horizontal="left" vertical="center" shrinkToFit="1"/>
      <protection locked="0"/>
    </xf>
    <xf numFmtId="49" fontId="20" fillId="3" borderId="30" xfId="0" applyNumberFormat="1" applyFont="1" applyFill="1" applyBorder="1" applyAlignment="1" applyProtection="1">
      <alignment horizontal="left" vertical="center" shrinkToFit="1"/>
      <protection locked="0"/>
    </xf>
    <xf numFmtId="49" fontId="20" fillId="3" borderId="63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62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30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63" xfId="0" applyNumberFormat="1" applyFont="1" applyFill="1" applyBorder="1" applyAlignment="1" applyProtection="1">
      <alignment horizontal="left" vertical="center" shrinkToFit="1"/>
      <protection locked="0"/>
    </xf>
    <xf numFmtId="49" fontId="6" fillId="8" borderId="4" xfId="5" applyNumberFormat="1" applyFont="1" applyFill="1" applyBorder="1" applyAlignment="1" applyProtection="1">
      <alignment horizontal="center" vertical="center"/>
    </xf>
    <xf numFmtId="49" fontId="6" fillId="8" borderId="40" xfId="5" applyNumberFormat="1" applyFont="1" applyFill="1" applyBorder="1" applyAlignment="1" applyProtection="1">
      <alignment horizontal="center" vertical="center"/>
    </xf>
    <xf numFmtId="49" fontId="6" fillId="8" borderId="3" xfId="5" applyNumberFormat="1" applyFont="1" applyFill="1" applyBorder="1" applyAlignment="1" applyProtection="1">
      <alignment horizontal="center" vertical="center"/>
    </xf>
    <xf numFmtId="49" fontId="6" fillId="8" borderId="15" xfId="5" applyNumberFormat="1" applyFont="1" applyFill="1" applyBorder="1" applyAlignment="1" applyProtection="1">
      <alignment horizontal="center" vertical="center"/>
    </xf>
    <xf numFmtId="49" fontId="6" fillId="8" borderId="0" xfId="5" applyNumberFormat="1" applyFont="1" applyFill="1" applyBorder="1" applyAlignment="1" applyProtection="1">
      <alignment horizontal="center" vertical="center"/>
    </xf>
    <xf numFmtId="49" fontId="6" fillId="8" borderId="64" xfId="5" applyNumberFormat="1" applyFont="1" applyFill="1" applyBorder="1" applyAlignment="1" applyProtection="1">
      <alignment horizontal="center" vertical="center"/>
    </xf>
    <xf numFmtId="49" fontId="6" fillId="8" borderId="37" xfId="5" applyNumberFormat="1" applyFont="1" applyFill="1" applyBorder="1" applyAlignment="1" applyProtection="1">
      <alignment horizontal="center" vertical="center"/>
    </xf>
    <xf numFmtId="49" fontId="6" fillId="8" borderId="28" xfId="5" applyNumberFormat="1" applyFont="1" applyFill="1" applyBorder="1" applyAlignment="1" applyProtection="1">
      <alignment horizontal="center" vertical="center"/>
    </xf>
    <xf numFmtId="49" fontId="6" fillId="8" borderId="46" xfId="5" applyNumberFormat="1" applyFont="1" applyFill="1" applyBorder="1" applyAlignment="1" applyProtection="1">
      <alignment horizontal="center" vertical="center"/>
    </xf>
    <xf numFmtId="49" fontId="15" fillId="0" borderId="62" xfId="0" applyNumberFormat="1" applyFont="1" applyBorder="1" applyAlignment="1" applyProtection="1">
      <alignment horizontal="left" vertical="center" shrinkToFit="1"/>
    </xf>
    <xf numFmtId="49" fontId="15" fillId="0" borderId="30" xfId="0" applyNumberFormat="1" applyFont="1" applyBorder="1" applyAlignment="1" applyProtection="1">
      <alignment horizontal="left" vertical="center" shrinkToFit="1"/>
    </xf>
    <xf numFmtId="49" fontId="15" fillId="0" borderId="63" xfId="0" applyNumberFormat="1" applyFont="1" applyBorder="1" applyAlignment="1" applyProtection="1">
      <alignment horizontal="left" vertical="center" shrinkToFit="1"/>
    </xf>
    <xf numFmtId="49" fontId="15" fillId="0" borderId="67" xfId="0" applyNumberFormat="1" applyFont="1" applyBorder="1" applyAlignment="1" applyProtection="1">
      <alignment horizontal="left" vertical="center" shrinkToFit="1"/>
    </xf>
    <xf numFmtId="49" fontId="15" fillId="0" borderId="29" xfId="0" applyNumberFormat="1" applyFont="1" applyBorder="1" applyAlignment="1" applyProtection="1">
      <alignment horizontal="left" vertical="center" shrinkToFit="1"/>
    </xf>
    <xf numFmtId="49" fontId="15" fillId="0" borderId="68" xfId="0" applyNumberFormat="1" applyFont="1" applyBorder="1" applyAlignment="1" applyProtection="1">
      <alignment horizontal="left" vertical="center" shrinkToFit="1"/>
    </xf>
    <xf numFmtId="49" fontId="6" fillId="0" borderId="7" xfId="3" applyNumberFormat="1" applyFont="1" applyFill="1" applyBorder="1" applyAlignment="1" applyProtection="1">
      <alignment horizontal="left" vertical="center"/>
    </xf>
    <xf numFmtId="49" fontId="6" fillId="0" borderId="19" xfId="3" applyNumberFormat="1" applyFont="1" applyFill="1" applyBorder="1" applyAlignment="1" applyProtection="1">
      <alignment horizontal="left" vertical="center"/>
    </xf>
    <xf numFmtId="49" fontId="3" fillId="0" borderId="47" xfId="6" applyNumberFormat="1" applyFont="1" applyBorder="1" applyAlignment="1" applyProtection="1">
      <alignment horizontal="center" vertical="center"/>
    </xf>
    <xf numFmtId="49" fontId="3" fillId="0" borderId="27" xfId="6" applyNumberFormat="1" applyFont="1" applyBorder="1" applyAlignment="1" applyProtection="1">
      <alignment horizontal="center" vertical="center"/>
    </xf>
    <xf numFmtId="49" fontId="3" fillId="0" borderId="51" xfId="6" applyNumberFormat="1" applyFont="1" applyBorder="1" applyAlignment="1" applyProtection="1">
      <alignment horizontal="center" vertical="center"/>
    </xf>
    <xf numFmtId="49" fontId="3" fillId="0" borderId="57" xfId="6" applyNumberFormat="1" applyFont="1" applyBorder="1" applyAlignment="1" applyProtection="1">
      <alignment horizontal="center" vertical="center"/>
    </xf>
    <xf numFmtId="49" fontId="3" fillId="0" borderId="0" xfId="6" applyNumberFormat="1" applyFont="1" applyBorder="1" applyAlignment="1" applyProtection="1">
      <alignment horizontal="center" vertical="center"/>
    </xf>
    <xf numFmtId="49" fontId="3" fillId="0" borderId="58" xfId="6" applyNumberFormat="1" applyFont="1" applyBorder="1" applyAlignment="1" applyProtection="1">
      <alignment horizontal="center" vertical="center"/>
    </xf>
    <xf numFmtId="49" fontId="3" fillId="0" borderId="59" xfId="6" applyNumberFormat="1" applyFont="1" applyBorder="1" applyAlignment="1" applyProtection="1">
      <alignment horizontal="center" vertical="center"/>
    </xf>
    <xf numFmtId="49" fontId="3" fillId="0" borderId="60" xfId="6" applyNumberFormat="1" applyFont="1" applyBorder="1" applyAlignment="1" applyProtection="1">
      <alignment horizontal="center" vertical="center"/>
    </xf>
    <xf numFmtId="49" fontId="3" fillId="0" borderId="61" xfId="6" applyNumberFormat="1" applyFont="1" applyBorder="1" applyAlignment="1" applyProtection="1">
      <alignment horizontal="center" vertical="center"/>
    </xf>
    <xf numFmtId="49" fontId="3" fillId="0" borderId="47" xfId="6" applyNumberFormat="1" applyFont="1" applyBorder="1" applyAlignment="1" applyProtection="1">
      <alignment horizontal="center" vertical="center" wrapText="1"/>
    </xf>
    <xf numFmtId="49" fontId="3" fillId="0" borderId="51" xfId="6" applyNumberFormat="1" applyFont="1" applyBorder="1" applyAlignment="1" applyProtection="1">
      <alignment horizontal="center" vertical="center" wrapText="1"/>
    </xf>
    <xf numFmtId="49" fontId="3" fillId="0" borderId="48" xfId="6" applyNumberFormat="1" applyFont="1" applyBorder="1" applyAlignment="1" applyProtection="1">
      <alignment horizontal="center" vertical="center" wrapText="1"/>
    </xf>
    <xf numFmtId="49" fontId="3" fillId="0" borderId="52" xfId="6" applyNumberFormat="1" applyFont="1" applyBorder="1" applyAlignment="1" applyProtection="1">
      <alignment horizontal="center" vertical="center" wrapText="1"/>
    </xf>
    <xf numFmtId="49" fontId="6" fillId="0" borderId="7" xfId="5" applyNumberFormat="1" applyFont="1" applyFill="1" applyBorder="1" applyAlignment="1" applyProtection="1">
      <alignment horizontal="left" vertical="center"/>
    </xf>
    <xf numFmtId="49" fontId="6" fillId="0" borderId="19" xfId="5" applyNumberFormat="1" applyFont="1" applyFill="1" applyBorder="1" applyAlignment="1" applyProtection="1">
      <alignment horizontal="left" vertical="center"/>
    </xf>
    <xf numFmtId="49" fontId="3" fillId="0" borderId="27" xfId="6" applyNumberFormat="1" applyFont="1" applyBorder="1" applyAlignment="1" applyProtection="1">
      <alignment horizontal="center" vertical="center" wrapText="1"/>
    </xf>
    <xf numFmtId="49" fontId="3" fillId="0" borderId="28" xfId="6" applyNumberFormat="1" applyFont="1" applyBorder="1" applyAlignment="1" applyProtection="1">
      <alignment horizontal="center" vertical="center" wrapText="1"/>
    </xf>
    <xf numFmtId="49" fontId="8" fillId="0" borderId="0" xfId="5" applyNumberFormat="1" applyFont="1" applyBorder="1" applyAlignment="1" applyProtection="1">
      <alignment vertical="center"/>
    </xf>
    <xf numFmtId="49" fontId="3" fillId="0" borderId="0" xfId="5" applyNumberFormat="1" applyFont="1" applyBorder="1" applyAlignment="1" applyProtection="1">
      <alignment vertical="center"/>
    </xf>
    <xf numFmtId="49" fontId="29" fillId="0" borderId="0" xfId="2" applyNumberFormat="1" applyFont="1" applyAlignment="1" applyProtection="1">
      <alignment horizontal="center" vertical="center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vertical="center"/>
    </xf>
    <xf numFmtId="49" fontId="3" fillId="0" borderId="53" xfId="6" applyNumberFormat="1" applyFont="1" applyFill="1" applyBorder="1" applyAlignment="1" applyProtection="1">
      <alignment horizontal="center" vertical="center"/>
    </xf>
    <xf numFmtId="49" fontId="3" fillId="0" borderId="22" xfId="6" applyNumberFormat="1" applyFont="1" applyFill="1" applyBorder="1" applyAlignment="1" applyProtection="1">
      <alignment horizontal="center" vertical="center"/>
    </xf>
    <xf numFmtId="49" fontId="3" fillId="0" borderId="17" xfId="6" applyNumberFormat="1" applyFont="1" applyFill="1" applyBorder="1" applyAlignment="1" applyProtection="1">
      <alignment horizontal="center" vertical="center"/>
    </xf>
    <xf numFmtId="49" fontId="3" fillId="0" borderId="15" xfId="6" applyNumberFormat="1" applyFont="1" applyFill="1" applyBorder="1" applyAlignment="1" applyProtection="1">
      <alignment horizontal="center" vertical="center"/>
    </xf>
    <xf numFmtId="49" fontId="3" fillId="0" borderId="17" xfId="6" applyNumberFormat="1" applyFont="1" applyFill="1" applyBorder="1" applyAlignment="1" applyProtection="1">
      <alignment horizontal="center" vertical="center" wrapText="1"/>
    </xf>
    <xf numFmtId="49" fontId="3" fillId="0" borderId="54" xfId="6" applyNumberFormat="1" applyFont="1" applyFill="1" applyBorder="1" applyAlignment="1" applyProtection="1">
      <alignment horizontal="center" vertical="center" wrapText="1"/>
    </xf>
    <xf numFmtId="49" fontId="3" fillId="0" borderId="55" xfId="6" applyNumberFormat="1" applyFont="1" applyFill="1" applyBorder="1" applyAlignment="1" applyProtection="1">
      <alignment horizontal="center" vertical="center" wrapText="1"/>
    </xf>
    <xf numFmtId="49" fontId="3" fillId="0" borderId="56" xfId="6" applyNumberFormat="1" applyFont="1" applyFill="1" applyBorder="1" applyAlignment="1" applyProtection="1">
      <alignment horizontal="center" vertical="center" wrapText="1"/>
    </xf>
    <xf numFmtId="49" fontId="3" fillId="0" borderId="55" xfId="6" applyNumberFormat="1" applyFont="1" applyFill="1" applyBorder="1" applyAlignment="1" applyProtection="1">
      <alignment horizontal="center" vertical="center"/>
    </xf>
    <xf numFmtId="49" fontId="26" fillId="2" borderId="41" xfId="1" applyNumberFormat="1" applyFont="1" applyFill="1" applyBorder="1" applyAlignment="1" applyProtection="1">
      <alignment horizontal="left" vertical="center"/>
      <protection locked="0"/>
    </xf>
    <xf numFmtId="49" fontId="26" fillId="2" borderId="16" xfId="1" applyNumberFormat="1" applyFont="1" applyFill="1" applyBorder="1" applyAlignment="1" applyProtection="1">
      <alignment horizontal="left" vertical="center"/>
      <protection locked="0"/>
    </xf>
    <xf numFmtId="49" fontId="3" fillId="3" borderId="16" xfId="5" applyNumberFormat="1" applyFont="1" applyFill="1" applyBorder="1" applyAlignment="1" applyProtection="1">
      <alignment horizontal="left" vertical="center"/>
      <protection locked="0"/>
    </xf>
    <xf numFmtId="49" fontId="3" fillId="2" borderId="42" xfId="5" applyNumberFormat="1" applyFont="1" applyFill="1" applyBorder="1" applyAlignment="1" applyProtection="1">
      <alignment horizontal="left" vertical="center"/>
      <protection locked="0"/>
    </xf>
    <xf numFmtId="49" fontId="3" fillId="0" borderId="49" xfId="6" applyNumberFormat="1" applyFont="1" applyFill="1" applyBorder="1" applyAlignment="1" applyProtection="1">
      <alignment horizontal="center" vertical="center" wrapText="1"/>
    </xf>
    <xf numFmtId="49" fontId="3" fillId="0" borderId="5" xfId="6" applyNumberFormat="1" applyFont="1" applyFill="1" applyBorder="1" applyAlignment="1" applyProtection="1">
      <alignment horizontal="center" vertical="center"/>
    </xf>
    <xf numFmtId="49" fontId="3" fillId="0" borderId="24" xfId="6" applyNumberFormat="1" applyFont="1" applyFill="1" applyBorder="1" applyAlignment="1" applyProtection="1">
      <alignment horizontal="center" vertical="center"/>
    </xf>
    <xf numFmtId="49" fontId="3" fillId="3" borderId="41" xfId="5" applyNumberFormat="1" applyFont="1" applyFill="1" applyBorder="1" applyAlignment="1" applyProtection="1">
      <alignment horizontal="left" vertical="center"/>
      <protection locked="0"/>
    </xf>
    <xf numFmtId="49" fontId="3" fillId="0" borderId="50" xfId="6" applyNumberFormat="1" applyFont="1" applyFill="1" applyBorder="1" applyAlignment="1" applyProtection="1">
      <alignment horizontal="center" vertical="center" wrapText="1"/>
    </xf>
    <xf numFmtId="49" fontId="3" fillId="6" borderId="27" xfId="5" applyNumberFormat="1" applyFont="1" applyFill="1" applyBorder="1" applyAlignment="1" applyProtection="1">
      <alignment horizontal="center" vertical="center"/>
    </xf>
    <xf numFmtId="49" fontId="3" fillId="0" borderId="0" xfId="3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22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Border="1" applyProtection="1">
      <alignment vertical="center"/>
    </xf>
    <xf numFmtId="49" fontId="18" fillId="0" borderId="43" xfId="3" applyNumberFormat="1" applyFont="1" applyFill="1" applyBorder="1" applyAlignment="1" applyProtection="1">
      <alignment horizontal="center" vertical="center"/>
    </xf>
    <xf numFmtId="49" fontId="18" fillId="0" borderId="45" xfId="3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Border="1" applyAlignment="1" applyProtection="1">
      <alignment horizontal="left" vertical="center" wrapText="1"/>
    </xf>
    <xf numFmtId="49" fontId="25" fillId="0" borderId="6" xfId="0" applyNumberFormat="1" applyFont="1" applyBorder="1" applyAlignment="1" applyProtection="1">
      <alignment horizontal="center" vertical="center"/>
    </xf>
    <xf numFmtId="49" fontId="20" fillId="0" borderId="6" xfId="0" applyNumberFormat="1" applyFont="1" applyBorder="1" applyAlignment="1" applyProtection="1">
      <alignment horizontal="center" vertical="center"/>
    </xf>
    <xf numFmtId="49" fontId="3" fillId="2" borderId="25" xfId="5" applyNumberFormat="1" applyFont="1" applyFill="1" applyBorder="1" applyAlignment="1" applyProtection="1">
      <alignment horizontal="left" vertical="center"/>
      <protection locked="0"/>
    </xf>
    <xf numFmtId="49" fontId="18" fillId="8" borderId="43" xfId="5" applyNumberFormat="1" applyFont="1" applyFill="1" applyBorder="1" applyAlignment="1" applyProtection="1">
      <alignment horizontal="center" vertical="center"/>
    </xf>
    <xf numFmtId="49" fontId="18" fillId="8" borderId="44" xfId="5" applyNumberFormat="1" applyFont="1" applyFill="1" applyBorder="1" applyAlignment="1" applyProtection="1">
      <alignment horizontal="center" vertical="center"/>
    </xf>
    <xf numFmtId="49" fontId="18" fillId="8" borderId="45" xfId="5" applyNumberFormat="1" applyFont="1" applyFill="1" applyBorder="1" applyAlignment="1" applyProtection="1">
      <alignment horizontal="center" vertical="center"/>
    </xf>
    <xf numFmtId="49" fontId="6" fillId="8" borderId="30" xfId="5" applyNumberFormat="1" applyFont="1" applyFill="1" applyBorder="1" applyAlignment="1" applyProtection="1">
      <alignment horizontal="center" vertical="center"/>
    </xf>
    <xf numFmtId="49" fontId="6" fillId="8" borderId="19" xfId="5" applyNumberFormat="1" applyFont="1" applyFill="1" applyBorder="1" applyAlignment="1" applyProtection="1">
      <alignment horizontal="center" vertical="center"/>
    </xf>
    <xf numFmtId="49" fontId="3" fillId="3" borderId="42" xfId="5" applyNumberFormat="1" applyFont="1" applyFill="1" applyBorder="1" applyAlignment="1" applyProtection="1">
      <alignment horizontal="left" vertical="center"/>
      <protection locked="0"/>
    </xf>
    <xf numFmtId="49" fontId="3" fillId="0" borderId="47" xfId="6" applyNumberFormat="1" applyFont="1" applyFill="1" applyBorder="1" applyAlignment="1" applyProtection="1">
      <alignment horizontal="center" vertical="center" wrapText="1"/>
    </xf>
    <xf numFmtId="49" fontId="3" fillId="0" borderId="27" xfId="6" applyNumberFormat="1" applyFont="1" applyFill="1" applyBorder="1" applyAlignment="1" applyProtection="1">
      <alignment horizontal="center" vertical="center" wrapText="1"/>
    </xf>
    <xf numFmtId="49" fontId="3" fillId="0" borderId="48" xfId="6" applyNumberFormat="1" applyFont="1" applyFill="1" applyBorder="1" applyAlignment="1" applyProtection="1">
      <alignment horizontal="center" vertical="center" wrapText="1"/>
    </xf>
    <xf numFmtId="49" fontId="3" fillId="0" borderId="28" xfId="6" applyNumberFormat="1" applyFont="1" applyFill="1" applyBorder="1" applyAlignment="1" applyProtection="1">
      <alignment horizontal="center" vertical="center" wrapText="1"/>
    </xf>
  </cellXfs>
  <cellStyles count="7">
    <cellStyle name="ハイパーリンク" xfId="1" builtinId="8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</font>
      <numFmt numFmtId="0" formatCode="General"/>
      <fill>
        <patternFill>
          <bgColor theme="9" tint="0.59996337778862885"/>
        </patternFill>
      </fill>
    </dxf>
    <dxf>
      <font>
        <b val="0"/>
        <i/>
      </font>
      <numFmt numFmtId="0" formatCode="General"/>
      <fill>
        <patternFill>
          <bgColor theme="9" tint="0.59996337778862885"/>
        </patternFill>
      </fill>
    </dxf>
    <dxf>
      <font>
        <b val="0"/>
        <i/>
      </font>
      <numFmt numFmtId="0" formatCode="General"/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558990</xdr:colOff>
      <xdr:row>7</xdr:row>
      <xdr:rowOff>159328</xdr:rowOff>
    </xdr:from>
    <xdr:to>
      <xdr:col>37</xdr:col>
      <xdr:colOff>241789</xdr:colOff>
      <xdr:row>18</xdr:row>
      <xdr:rowOff>158054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7037240" y="1734616"/>
          <a:ext cx="4401337" cy="2163308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endParaRPr lang="en-US" altLang="ja-JP" sz="1800" b="1" i="0" u="sng" strike="noStrike">
            <a:solidFill>
              <a:srgbClr val="FF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altLang="ja-JP" sz="1800" b="1" i="0" u="sng" strike="noStrike">
              <a:solidFill>
                <a:srgbClr val="FF0000"/>
              </a:solidFill>
              <a:latin typeface="Arial"/>
              <a:cs typeface="Arial"/>
            </a:rPr>
            <a:t>Deadline: October</a:t>
          </a:r>
          <a:r>
            <a:rPr lang="en-US" altLang="ja-JP" sz="1800" b="1" i="0" u="sng" strike="noStrike" baseline="0">
              <a:solidFill>
                <a:srgbClr val="FF0000"/>
              </a:solidFill>
              <a:latin typeface="Arial"/>
              <a:cs typeface="Arial"/>
            </a:rPr>
            <a:t> 27</a:t>
          </a:r>
          <a:r>
            <a:rPr lang="en-US" altLang="ja-JP" sz="1800" b="1" i="0" u="sng" strike="noStrike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r>
            <a:rPr lang="en-US" altLang="ja-JP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         </a:t>
          </a:r>
        </a:p>
        <a:p>
          <a:pPr algn="l" rtl="1">
            <a:defRPr sz="1000"/>
          </a:pPr>
          <a:r>
            <a:rPr lang="en-US" altLang="ja-JP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	          Kintetsu International Tokyo (KNT)</a:t>
          </a:r>
        </a:p>
        <a:p>
          <a:pPr algn="l" rtl="1">
            <a:defRPr sz="1000"/>
          </a:pPr>
          <a:r>
            <a:rPr lang="en-US" altLang="ja-JP" sz="1100" b="1" i="0" strike="noStrike">
              <a:solidFill>
                <a:sysClr val="windowText" lastClr="000000"/>
              </a:solidFill>
              <a:latin typeface="Arial"/>
              <a:cs typeface="Arial"/>
            </a:rPr>
            <a:t>         </a:t>
          </a:r>
          <a:r>
            <a:rPr lang="en-US" altLang="ja-JP" sz="1100" b="1" i="0" strike="noStrike" baseline="0">
              <a:solidFill>
                <a:sysClr val="windowText" lastClr="000000"/>
              </a:solidFill>
              <a:latin typeface="Arial"/>
              <a:cs typeface="Arial"/>
            </a:rPr>
            <a:t>  </a:t>
          </a:r>
          <a:r>
            <a:rPr lang="en-US" altLang="ja-JP" sz="1100" b="1" i="0" u="sng" strike="noStrike">
              <a:solidFill>
                <a:sysClr val="windowText" lastClr="000000"/>
              </a:solidFill>
              <a:latin typeface="Arial"/>
              <a:cs typeface="Arial"/>
            </a:rPr>
            <a:t>e-mail : ecc-desk7@or.knt.co.jp</a:t>
          </a:r>
          <a:r>
            <a:rPr lang="en-US" altLang="ja-JP" sz="11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r>
            <a:rPr lang="en-US" altLang="ja-JP" sz="1100" b="1" i="0" strike="noStrike">
              <a:solidFill>
                <a:sysClr val="windowText" lastClr="000000"/>
              </a:solidFill>
              <a:latin typeface="Arial"/>
              <a:cs typeface="Arial"/>
            </a:rPr>
            <a:t>           Tel: +81-3-6891-9354</a:t>
          </a:r>
        </a:p>
        <a:p>
          <a:pPr algn="l" rtl="1">
            <a:defRPr sz="1000"/>
          </a:pPr>
          <a:r>
            <a:rPr lang="en-US" altLang="ja-JP" sz="1100" b="1" i="0" strike="noStrike">
              <a:solidFill>
                <a:sysClr val="windowText" lastClr="000000"/>
              </a:solidFill>
              <a:latin typeface="Arial"/>
              <a:cs typeface="Arial"/>
            </a:rPr>
            <a:t>           Fax:+81-3-6891-9409</a:t>
          </a:r>
        </a:p>
        <a:p>
          <a:pPr algn="l" rtl="1">
            <a:defRPr sz="1000"/>
          </a:pPr>
          <a:r>
            <a:rPr lang="en-US" altLang="ja-JP" sz="1100" b="1" i="0" strike="noStrike">
              <a:solidFill>
                <a:sysClr val="windowText" lastClr="000000"/>
              </a:solidFill>
              <a:latin typeface="Arial"/>
              <a:cs typeface="Arial"/>
            </a:rPr>
            <a:t>           Person in charge:  </a:t>
          </a:r>
          <a:r>
            <a:rPr lang="en-US" altLang="ja-JP" sz="1100" b="1" i="0" strike="noStrike">
              <a:solidFill>
                <a:schemeClr val="tx1"/>
              </a:solidFill>
              <a:latin typeface="Arial"/>
              <a:cs typeface="Arial"/>
            </a:rPr>
            <a:t>Fumiko NAKAMURA (Ms.)</a:t>
          </a:r>
          <a:r>
            <a:rPr lang="en-US" altLang="ja-JP" sz="1100" b="1" i="0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r>
            <a:rPr lang="en-US" altLang="ja-JP" sz="1100" b="1" i="0" strike="noStrike" baseline="0">
              <a:solidFill>
                <a:schemeClr val="tx1"/>
              </a:solidFill>
              <a:latin typeface="Arial"/>
              <a:cs typeface="Arial"/>
            </a:rPr>
            <a:t>       </a:t>
          </a:r>
          <a:r>
            <a:rPr lang="en-US" altLang="ja-JP" sz="1100" b="1" i="0" strike="noStrike">
              <a:solidFill>
                <a:schemeClr val="tx1"/>
              </a:solidFill>
              <a:latin typeface="Arial"/>
              <a:cs typeface="Arial"/>
            </a:rPr>
            <a:t>                                     Minami</a:t>
          </a:r>
          <a:r>
            <a:rPr lang="en-US" altLang="ja-JP" sz="1100" b="1" i="0" strike="noStrike" baseline="0">
              <a:solidFill>
                <a:schemeClr val="tx1"/>
              </a:solidFill>
              <a:latin typeface="Arial"/>
              <a:cs typeface="Arial"/>
            </a:rPr>
            <a:t> YAMAOKA (Ms.)</a:t>
          </a:r>
          <a:br>
            <a:rPr lang="en-US" altLang="ja-JP" sz="1100" b="1" i="0" strike="noStrike" baseline="0">
              <a:solidFill>
                <a:schemeClr val="tx1"/>
              </a:solidFill>
              <a:latin typeface="Arial"/>
              <a:cs typeface="Arial"/>
            </a:rPr>
          </a:br>
          <a:r>
            <a:rPr lang="en-US" altLang="ja-JP" sz="1100" b="1" i="0" strike="noStrike" baseline="0">
              <a:solidFill>
                <a:schemeClr val="tx1"/>
              </a:solidFill>
              <a:latin typeface="Arial"/>
              <a:cs typeface="Arial"/>
            </a:rPr>
            <a:t>                                            Chie INAGAKI (Ms.)</a:t>
          </a:r>
          <a:endParaRPr lang="en-US" altLang="ja-JP" sz="1800" b="1" i="0" strike="noStrike">
            <a:solidFill>
              <a:schemeClr val="tx1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45720" tIns="36576" rIns="45720" bIns="0" anchor="t" upright="1"/>
      <a:lstStyle>
        <a:defPPr algn="ctr" rtl="1">
          <a:defRPr sz="1800" b="1" i="0" u="sng" strike="noStrike">
            <a:solidFill>
              <a:srgbClr val="FF0000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86"/>
  <sheetViews>
    <sheetView showZeros="0" tabSelected="1" view="pageBreakPreview" zoomScale="70" zoomScaleNormal="55" zoomScaleSheetLayoutView="70" zoomScalePageLayoutView="84" workbookViewId="0">
      <selection activeCell="G21" sqref="G21:V21"/>
    </sheetView>
  </sheetViews>
  <sheetFormatPr defaultRowHeight="14.25"/>
  <cols>
    <col min="1" max="1" width="0.875" style="44" customWidth="1"/>
    <col min="2" max="2" width="9" style="44" hidden="1" customWidth="1"/>
    <col min="3" max="3" width="9" style="60" hidden="1" customWidth="1"/>
    <col min="4" max="4" width="4.375" style="44" customWidth="1"/>
    <col min="5" max="5" width="6" style="44" customWidth="1"/>
    <col min="6" max="7" width="25.625" style="44" customWidth="1"/>
    <col min="8" max="9" width="25.625" style="44" hidden="1" customWidth="1"/>
    <col min="10" max="10" width="6.375" style="44" hidden="1" customWidth="1"/>
    <col min="11" max="11" width="19.625" style="44" customWidth="1"/>
    <col min="12" max="12" width="13.75" style="44" customWidth="1"/>
    <col min="13" max="13" width="13.75" style="44" hidden="1" customWidth="1"/>
    <col min="14" max="14" width="7" style="44" customWidth="1"/>
    <col min="15" max="19" width="7.5" style="44" customWidth="1"/>
    <col min="20" max="20" width="6.75" style="44" customWidth="1"/>
    <col min="21" max="21" width="7.625" style="44" customWidth="1"/>
    <col min="22" max="25" width="7.5" style="44" customWidth="1"/>
    <col min="26" max="26" width="9" style="44" customWidth="1"/>
    <col min="27" max="27" width="9" style="44" hidden="1" customWidth="1"/>
    <col min="28" max="28" width="8" style="44" customWidth="1"/>
    <col min="29" max="29" width="8.25" style="44" customWidth="1"/>
    <col min="30" max="30" width="6.125" style="60" customWidth="1"/>
    <col min="31" max="31" width="7.5" style="44" customWidth="1"/>
    <col min="32" max="32" width="7" style="44" customWidth="1"/>
    <col min="33" max="33" width="7" style="44" hidden="1" customWidth="1"/>
    <col min="34" max="34" width="9.125" style="44" customWidth="1"/>
    <col min="35" max="35" width="9.625" style="44" customWidth="1"/>
    <col min="36" max="36" width="17.875" style="44" customWidth="1"/>
    <col min="37" max="38" width="10.75" style="44" customWidth="1"/>
    <col min="39" max="39" width="4.5" style="44" customWidth="1"/>
    <col min="40" max="40" width="1.625" style="44" customWidth="1"/>
    <col min="41" max="41" width="10.375" style="68" customWidth="1"/>
    <col min="42" max="43" width="9" style="44"/>
    <col min="44" max="44" width="5.5" style="44" customWidth="1"/>
    <col min="45" max="45" width="10" style="44" customWidth="1"/>
    <col min="46" max="16384" width="9" style="44"/>
  </cols>
  <sheetData>
    <row r="1" spans="3:48" s="76" customFormat="1" ht="27.75">
      <c r="C1" s="77"/>
      <c r="D1" s="292" t="s">
        <v>232</v>
      </c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</row>
    <row r="2" spans="3:48" s="76" customFormat="1">
      <c r="C2" s="77"/>
      <c r="AD2" s="77"/>
      <c r="AJ2" s="234" t="s">
        <v>228</v>
      </c>
      <c r="AK2" s="316">
        <f ca="1">NOW()</f>
        <v>42951.646925000001</v>
      </c>
      <c r="AL2" s="316"/>
    </row>
    <row r="3" spans="3:48" s="76" customFormat="1" ht="21.75" customHeight="1">
      <c r="C3" s="77"/>
      <c r="D3" s="1" t="s">
        <v>234</v>
      </c>
      <c r="E3" s="103"/>
      <c r="F3" s="16"/>
      <c r="G3" s="45"/>
      <c r="H3" s="45"/>
      <c r="I3" s="45"/>
      <c r="J3" s="45"/>
      <c r="K3" s="45"/>
      <c r="L3" s="45"/>
      <c r="M3" s="45"/>
      <c r="N3" s="45"/>
      <c r="O3" s="45"/>
      <c r="P3" s="45"/>
      <c r="Q3" s="1"/>
      <c r="R3" s="1"/>
      <c r="S3" s="1"/>
      <c r="T3" s="1"/>
      <c r="U3" s="45"/>
      <c r="V3" s="45"/>
      <c r="W3" s="1"/>
      <c r="X3" s="1"/>
      <c r="Y3" s="1"/>
      <c r="Z3" s="1"/>
      <c r="AA3" s="1"/>
      <c r="AB3" s="14"/>
      <c r="AC3" s="14"/>
      <c r="AD3" s="157"/>
      <c r="AE3" s="82"/>
      <c r="AF3" s="82"/>
      <c r="AG3" s="82"/>
      <c r="AH3" s="82"/>
      <c r="AI3" s="82"/>
      <c r="AJ3" s="82"/>
      <c r="AK3" s="82"/>
      <c r="AL3" s="1"/>
      <c r="AM3" s="1"/>
    </row>
    <row r="4" spans="3:48" ht="17.25" customHeight="1">
      <c r="D4" s="241" t="s">
        <v>233</v>
      </c>
      <c r="E4" s="241"/>
      <c r="F4" s="242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1"/>
      <c r="R4" s="241"/>
      <c r="S4" s="241"/>
      <c r="T4" s="241"/>
      <c r="U4" s="243"/>
      <c r="V4" s="243"/>
      <c r="W4" s="241"/>
      <c r="X4" s="241"/>
      <c r="Y4" s="241"/>
      <c r="Z4" s="241"/>
      <c r="AA4" s="241"/>
      <c r="AB4" s="242"/>
      <c r="AC4" s="242"/>
      <c r="AD4" s="244"/>
      <c r="AE4" s="245"/>
      <c r="AF4" s="245"/>
      <c r="AG4" s="245"/>
      <c r="AH4" s="245"/>
      <c r="AI4" s="245"/>
      <c r="AJ4" s="245"/>
      <c r="AK4" s="245"/>
      <c r="AL4" s="246"/>
      <c r="AM4" s="246"/>
      <c r="AO4" s="44"/>
    </row>
    <row r="5" spans="3:48" s="76" customFormat="1" ht="12" customHeight="1">
      <c r="C5" s="77"/>
      <c r="D5" s="21"/>
      <c r="E5" s="21"/>
      <c r="F5" s="14"/>
      <c r="G5" s="99"/>
      <c r="H5" s="99"/>
      <c r="I5" s="99"/>
      <c r="J5" s="99"/>
      <c r="K5" s="99"/>
      <c r="L5" s="99"/>
      <c r="M5" s="99"/>
      <c r="N5" s="99"/>
      <c r="O5" s="99"/>
      <c r="P5" s="99"/>
      <c r="Q5" s="21"/>
      <c r="R5" s="21"/>
      <c r="S5" s="21"/>
      <c r="T5" s="21"/>
      <c r="U5" s="99"/>
      <c r="V5" s="99"/>
      <c r="W5" s="21"/>
      <c r="X5" s="21"/>
      <c r="Y5" s="21"/>
      <c r="Z5" s="21"/>
      <c r="AA5" s="21"/>
      <c r="AB5" s="14"/>
      <c r="AC5" s="14"/>
      <c r="AD5" s="158"/>
      <c r="AE5" s="15"/>
      <c r="AF5" s="15"/>
      <c r="AG5" s="15"/>
      <c r="AH5" s="15"/>
      <c r="AI5" s="15"/>
      <c r="AJ5" s="15"/>
      <c r="AK5" s="15"/>
      <c r="AL5" s="1"/>
      <c r="AM5" s="1"/>
    </row>
    <row r="6" spans="3:48" s="76" customFormat="1" ht="15">
      <c r="C6" s="77"/>
      <c r="D6" s="14" t="s">
        <v>0</v>
      </c>
      <c r="E6" s="14"/>
      <c r="F6" s="14"/>
      <c r="G6" s="99"/>
      <c r="H6" s="99"/>
      <c r="I6" s="99"/>
      <c r="J6" s="99"/>
      <c r="K6" s="99"/>
      <c r="L6" s="99"/>
      <c r="M6" s="99"/>
      <c r="N6" s="99"/>
      <c r="O6" s="79"/>
      <c r="P6" s="14" t="s">
        <v>2</v>
      </c>
      <c r="R6" s="21"/>
      <c r="S6" s="21"/>
      <c r="T6" s="21"/>
      <c r="U6" s="99"/>
      <c r="V6" s="99"/>
      <c r="W6" s="21"/>
      <c r="X6" s="21"/>
      <c r="Y6" s="21"/>
      <c r="Z6" s="21"/>
      <c r="AA6" s="21"/>
      <c r="AB6" s="17"/>
      <c r="AC6" s="17"/>
      <c r="AD6" s="159"/>
      <c r="AE6" s="99"/>
      <c r="AF6" s="99"/>
      <c r="AG6" s="99"/>
      <c r="AH6" s="99"/>
      <c r="AI6" s="99"/>
      <c r="AJ6" s="2"/>
      <c r="AK6" s="45"/>
      <c r="AL6" s="1"/>
      <c r="AM6" s="1"/>
    </row>
    <row r="7" spans="3:48" s="76" customFormat="1" ht="15.75">
      <c r="C7" s="77"/>
      <c r="D7" s="21" t="s">
        <v>181</v>
      </c>
      <c r="E7" s="21"/>
      <c r="F7" s="14"/>
      <c r="G7" s="99"/>
      <c r="H7" s="99"/>
      <c r="I7" s="99"/>
      <c r="J7" s="99"/>
      <c r="K7" s="99"/>
      <c r="L7" s="99"/>
      <c r="M7" s="99"/>
      <c r="N7" s="99"/>
      <c r="O7" s="79"/>
      <c r="P7" s="21" t="s">
        <v>139</v>
      </c>
      <c r="R7" s="21"/>
      <c r="S7" s="21"/>
      <c r="T7" s="21"/>
      <c r="U7" s="99"/>
      <c r="V7" s="99"/>
      <c r="W7" s="21"/>
      <c r="X7" s="21"/>
      <c r="Y7" s="21"/>
      <c r="Z7" s="21"/>
      <c r="AA7" s="21"/>
      <c r="AB7" s="17"/>
      <c r="AC7" s="17"/>
      <c r="AD7" s="159"/>
      <c r="AE7" s="99"/>
      <c r="AF7" s="18"/>
      <c r="AG7" s="18"/>
      <c r="AH7" s="18"/>
      <c r="AI7" s="18"/>
      <c r="AJ7" s="19"/>
      <c r="AK7" s="3"/>
      <c r="AL7" s="1"/>
      <c r="AM7" s="1"/>
    </row>
    <row r="8" spans="3:48" s="76" customFormat="1" ht="15.75" customHeight="1">
      <c r="C8" s="77"/>
      <c r="D8" s="21" t="s">
        <v>1</v>
      </c>
      <c r="E8" s="21"/>
      <c r="F8" s="14"/>
      <c r="G8" s="99"/>
      <c r="H8" s="99"/>
      <c r="I8" s="99"/>
      <c r="J8" s="99"/>
      <c r="K8" s="99"/>
      <c r="L8" s="99"/>
      <c r="M8" s="99"/>
      <c r="N8" s="99"/>
      <c r="O8" s="79"/>
      <c r="P8" s="21" t="s">
        <v>183</v>
      </c>
      <c r="R8" s="21"/>
      <c r="S8" s="21"/>
      <c r="T8" s="21"/>
      <c r="U8" s="99"/>
      <c r="V8" s="99"/>
      <c r="W8" s="21"/>
      <c r="X8" s="21"/>
      <c r="Y8" s="21"/>
      <c r="Z8" s="21"/>
      <c r="AA8" s="21"/>
      <c r="AB8" s="17"/>
      <c r="AC8" s="17"/>
      <c r="AD8" s="159"/>
      <c r="AE8" s="99"/>
      <c r="AF8" s="19"/>
      <c r="AG8" s="19"/>
      <c r="AH8" s="19"/>
      <c r="AI8" s="19"/>
      <c r="AJ8" s="19"/>
      <c r="AK8" s="3"/>
      <c r="AL8" s="1"/>
      <c r="AM8" s="1"/>
    </row>
    <row r="9" spans="3:48" s="76" customFormat="1" ht="15" customHeight="1">
      <c r="C9" s="77"/>
      <c r="D9" s="21" t="s">
        <v>182</v>
      </c>
      <c r="E9" s="21"/>
      <c r="F9" s="14"/>
      <c r="G9" s="99"/>
      <c r="H9" s="99"/>
      <c r="I9" s="99"/>
      <c r="J9" s="99"/>
      <c r="K9" s="99"/>
      <c r="L9" s="99"/>
      <c r="M9" s="99"/>
      <c r="N9" s="99"/>
      <c r="O9" s="79"/>
      <c r="P9" s="21" t="s">
        <v>46</v>
      </c>
      <c r="R9" s="21"/>
      <c r="S9" s="21"/>
      <c r="T9" s="21"/>
      <c r="U9" s="99"/>
      <c r="V9" s="99"/>
      <c r="W9" s="21"/>
      <c r="X9" s="21"/>
      <c r="Y9" s="21"/>
      <c r="Z9" s="21"/>
      <c r="AA9" s="21"/>
      <c r="AB9" s="17"/>
      <c r="AC9" s="17"/>
      <c r="AD9" s="159"/>
      <c r="AE9" s="99"/>
      <c r="AF9" s="3"/>
      <c r="AG9" s="3"/>
      <c r="AH9" s="3"/>
      <c r="AI9" s="3"/>
      <c r="AJ9" s="3"/>
      <c r="AK9" s="3"/>
      <c r="AL9" s="1"/>
      <c r="AM9" s="1"/>
    </row>
    <row r="10" spans="3:48" s="76" customFormat="1" ht="16.5" customHeight="1">
      <c r="C10" s="77"/>
      <c r="D10" s="99"/>
      <c r="E10" s="99"/>
      <c r="F10" s="14"/>
      <c r="G10" s="99"/>
      <c r="H10" s="99"/>
      <c r="I10" s="99"/>
      <c r="J10" s="99"/>
      <c r="K10" s="99"/>
      <c r="L10" s="99"/>
      <c r="M10" s="99"/>
      <c r="N10" s="99"/>
      <c r="O10" s="79"/>
      <c r="P10" s="19" t="s">
        <v>47</v>
      </c>
      <c r="R10" s="21"/>
      <c r="S10" s="21"/>
      <c r="T10" s="21"/>
      <c r="U10" s="99"/>
      <c r="V10" s="99"/>
      <c r="W10" s="21"/>
      <c r="X10" s="21"/>
      <c r="Y10" s="21"/>
      <c r="Z10" s="21"/>
      <c r="AA10" s="21"/>
      <c r="AB10" s="17"/>
      <c r="AC10" s="17"/>
      <c r="AD10" s="159"/>
      <c r="AE10" s="99"/>
      <c r="AF10" s="3"/>
      <c r="AG10" s="3"/>
      <c r="AH10" s="3"/>
      <c r="AI10" s="3"/>
      <c r="AJ10" s="19"/>
      <c r="AK10" s="3"/>
      <c r="AL10" s="1"/>
      <c r="AM10" s="1"/>
    </row>
    <row r="11" spans="3:48" s="76" customFormat="1" ht="17.25" customHeight="1">
      <c r="C11" s="77"/>
      <c r="D11" s="79"/>
      <c r="E11" s="79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76" t="s">
        <v>235</v>
      </c>
      <c r="Q11" s="21"/>
      <c r="R11" s="21"/>
      <c r="S11" s="21"/>
      <c r="T11" s="21"/>
      <c r="U11" s="99"/>
      <c r="V11" s="99"/>
      <c r="W11" s="22"/>
      <c r="X11" s="22"/>
      <c r="Y11" s="22"/>
      <c r="Z11" s="22"/>
      <c r="AA11" s="22"/>
      <c r="AB11" s="21"/>
      <c r="AC11" s="21"/>
      <c r="AD11" s="160"/>
      <c r="AE11" s="62"/>
      <c r="AF11" s="19"/>
      <c r="AG11" s="19"/>
      <c r="AH11" s="19"/>
      <c r="AI11" s="19"/>
      <c r="AJ11" s="19"/>
      <c r="AK11" s="3"/>
      <c r="AL11" s="19"/>
      <c r="AM11" s="19"/>
      <c r="AN11" s="29"/>
      <c r="AO11" s="3"/>
      <c r="AP11" s="314"/>
      <c r="AQ11" s="315"/>
      <c r="AR11" s="315"/>
      <c r="AS11" s="3"/>
      <c r="AT11" s="22"/>
      <c r="AU11" s="294"/>
      <c r="AV11" s="294"/>
    </row>
    <row r="12" spans="3:48" s="76" customFormat="1" ht="15.75" customHeight="1">
      <c r="C12" s="77"/>
      <c r="D12" s="100" t="s">
        <v>48</v>
      </c>
      <c r="E12" s="100"/>
      <c r="F12" s="62"/>
      <c r="G12" s="99"/>
      <c r="H12" s="99"/>
      <c r="I12" s="99"/>
      <c r="J12" s="21"/>
      <c r="K12" s="21"/>
      <c r="L12" s="21"/>
      <c r="M12" s="21"/>
      <c r="N12" s="21"/>
      <c r="O12" s="21"/>
      <c r="P12" s="45"/>
      <c r="Q12" s="1"/>
      <c r="R12" s="1"/>
      <c r="S12" s="1"/>
      <c r="T12" s="1"/>
      <c r="U12" s="45"/>
      <c r="V12" s="45"/>
      <c r="W12" s="2"/>
      <c r="X12" s="2"/>
      <c r="Y12" s="2"/>
      <c r="Z12" s="2"/>
      <c r="AA12" s="2"/>
      <c r="AB12" s="21"/>
      <c r="AC12" s="21"/>
      <c r="AD12" s="161"/>
      <c r="AE12" s="3"/>
      <c r="AF12" s="78"/>
      <c r="AG12" s="78"/>
      <c r="AH12" s="78"/>
      <c r="AI12" s="78"/>
      <c r="AJ12" s="78"/>
      <c r="AK12" s="78"/>
      <c r="AL12" s="78"/>
      <c r="AM12" s="23"/>
      <c r="AN12" s="24"/>
      <c r="AO12" s="3"/>
      <c r="AP12" s="293"/>
      <c r="AQ12" s="317"/>
      <c r="AR12" s="317"/>
      <c r="AS12" s="3"/>
      <c r="AT12" s="21"/>
      <c r="AU12" s="294"/>
      <c r="AV12" s="294"/>
    </row>
    <row r="13" spans="3:48" s="76" customFormat="1" ht="15.75" customHeight="1">
      <c r="C13" s="77"/>
      <c r="D13" s="101" t="s">
        <v>3</v>
      </c>
      <c r="E13" s="101"/>
      <c r="F13" s="62"/>
      <c r="G13" s="99"/>
      <c r="H13" s="99"/>
      <c r="I13" s="99"/>
      <c r="J13" s="99"/>
      <c r="K13" s="99"/>
      <c r="L13" s="99"/>
      <c r="M13" s="99"/>
      <c r="N13" s="99"/>
      <c r="O13" s="45"/>
      <c r="P13" s="45"/>
      <c r="Q13" s="1"/>
      <c r="R13" s="1"/>
      <c r="S13" s="1"/>
      <c r="T13" s="1"/>
      <c r="U13" s="45"/>
      <c r="V13" s="45"/>
      <c r="W13" s="1"/>
      <c r="X13" s="1"/>
      <c r="Y13" s="1"/>
      <c r="Z13" s="1"/>
      <c r="AA13" s="1"/>
      <c r="AB13" s="17"/>
      <c r="AC13" s="17"/>
      <c r="AD13" s="159"/>
      <c r="AE13" s="3"/>
      <c r="AF13" s="25"/>
      <c r="AG13" s="25"/>
      <c r="AH13" s="25"/>
      <c r="AI13" s="25"/>
      <c r="AJ13" s="23"/>
      <c r="AK13" s="23"/>
      <c r="AL13" s="23"/>
      <c r="AM13" s="8"/>
      <c r="AN13" s="24"/>
      <c r="AO13" s="3"/>
      <c r="AP13" s="293"/>
      <c r="AQ13" s="293"/>
      <c r="AR13" s="293"/>
      <c r="AS13" s="3"/>
      <c r="AT13" s="22"/>
      <c r="AU13" s="294"/>
      <c r="AV13" s="294"/>
    </row>
    <row r="14" spans="3:48" s="76" customFormat="1" ht="15.75" customHeight="1">
      <c r="C14" s="77"/>
      <c r="D14" s="101" t="s">
        <v>4</v>
      </c>
      <c r="E14" s="101"/>
      <c r="F14" s="62"/>
      <c r="G14" s="99"/>
      <c r="H14" s="99"/>
      <c r="I14" s="99"/>
      <c r="J14" s="99"/>
      <c r="K14" s="99"/>
      <c r="L14" s="99"/>
      <c r="M14" s="99"/>
      <c r="N14" s="99"/>
      <c r="O14" s="45"/>
      <c r="P14" s="45"/>
      <c r="Q14" s="1"/>
      <c r="R14" s="1"/>
      <c r="S14" s="1"/>
      <c r="T14" s="1"/>
      <c r="U14" s="45"/>
      <c r="V14" s="45"/>
      <c r="W14" s="1"/>
      <c r="X14" s="1"/>
      <c r="Y14" s="1"/>
      <c r="Z14" s="1"/>
      <c r="AA14" s="1"/>
      <c r="AB14" s="17"/>
      <c r="AC14" s="17"/>
      <c r="AD14" s="159"/>
      <c r="AE14" s="3"/>
      <c r="AF14" s="78"/>
      <c r="AG14" s="78"/>
      <c r="AH14" s="78"/>
      <c r="AI14" s="78"/>
      <c r="AJ14" s="23"/>
      <c r="AK14" s="23"/>
      <c r="AL14" s="23"/>
      <c r="AM14" s="8"/>
      <c r="AN14" s="24"/>
      <c r="AO14" s="3"/>
      <c r="AP14" s="293"/>
      <c r="AQ14" s="293"/>
      <c r="AR14" s="293"/>
      <c r="AS14" s="3"/>
      <c r="AT14" s="22"/>
      <c r="AU14" s="294"/>
      <c r="AV14" s="294"/>
    </row>
    <row r="15" spans="3:48" s="76" customFormat="1" ht="15.75" customHeight="1">
      <c r="C15" s="77"/>
      <c r="D15" s="102"/>
      <c r="E15" s="102"/>
      <c r="F15" s="237" t="s">
        <v>230</v>
      </c>
      <c r="G15" s="99"/>
      <c r="H15" s="99"/>
      <c r="I15" s="99"/>
      <c r="J15" s="99"/>
      <c r="K15" s="99"/>
      <c r="L15" s="99"/>
      <c r="M15" s="99"/>
      <c r="N15" s="99"/>
      <c r="O15" s="45"/>
      <c r="P15" s="45"/>
      <c r="Q15" s="1"/>
      <c r="R15" s="1"/>
      <c r="S15" s="1"/>
      <c r="T15" s="1"/>
      <c r="U15" s="45"/>
      <c r="V15" s="45"/>
      <c r="W15" s="1"/>
      <c r="X15" s="1"/>
      <c r="Y15" s="1"/>
      <c r="Z15" s="1"/>
      <c r="AA15" s="1"/>
      <c r="AB15" s="27"/>
      <c r="AC15" s="17"/>
      <c r="AD15" s="159"/>
      <c r="AE15" s="3"/>
      <c r="AF15" s="78"/>
      <c r="AG15" s="78"/>
      <c r="AH15" s="78"/>
      <c r="AI15" s="78"/>
      <c r="AJ15" s="28"/>
      <c r="AK15" s="28"/>
      <c r="AL15" s="23"/>
      <c r="AM15" s="8"/>
      <c r="AN15" s="24"/>
      <c r="AO15" s="3"/>
      <c r="AP15" s="293"/>
      <c r="AQ15" s="317"/>
      <c r="AR15" s="317"/>
      <c r="AS15" s="3"/>
      <c r="AT15" s="22"/>
      <c r="AU15" s="294"/>
      <c r="AV15" s="294"/>
    </row>
    <row r="16" spans="3:48" s="76" customFormat="1" ht="14.25" customHeight="1">
      <c r="C16" s="77"/>
      <c r="D16" s="79"/>
      <c r="E16" s="79"/>
      <c r="F16" s="170" t="s">
        <v>184</v>
      </c>
      <c r="G16" s="171" t="s">
        <v>5</v>
      </c>
      <c r="H16" s="116"/>
      <c r="I16" s="116"/>
      <c r="J16" s="99"/>
      <c r="K16" s="99"/>
      <c r="L16" s="99"/>
      <c r="M16" s="99"/>
      <c r="N16" s="99"/>
      <c r="O16" s="45"/>
      <c r="P16" s="45"/>
      <c r="Q16" s="1"/>
      <c r="R16" s="1"/>
      <c r="S16" s="1"/>
      <c r="T16" s="1"/>
      <c r="U16" s="45"/>
      <c r="V16" s="45"/>
      <c r="W16" s="1"/>
      <c r="X16" s="1"/>
      <c r="Y16" s="1"/>
      <c r="Z16" s="1"/>
      <c r="AA16" s="1"/>
      <c r="AB16" s="17"/>
      <c r="AC16" s="17"/>
      <c r="AD16" s="159"/>
      <c r="AE16" s="3"/>
      <c r="AF16" s="3"/>
      <c r="AG16" s="3"/>
      <c r="AH16" s="3"/>
      <c r="AI16" s="3"/>
      <c r="AJ16" s="29"/>
      <c r="AK16" s="8"/>
      <c r="AL16" s="8"/>
      <c r="AM16" s="8"/>
      <c r="AN16" s="78"/>
      <c r="AO16" s="79"/>
      <c r="AP16" s="79"/>
      <c r="AQ16" s="79"/>
      <c r="AR16" s="79"/>
      <c r="AS16" s="79"/>
      <c r="AT16" s="79"/>
      <c r="AU16" s="79"/>
      <c r="AV16" s="79"/>
    </row>
    <row r="17" spans="3:48" s="76" customFormat="1" ht="14.25" customHeight="1">
      <c r="C17" s="77"/>
      <c r="D17" s="79"/>
      <c r="E17" s="79"/>
      <c r="F17" s="200" t="s">
        <v>194</v>
      </c>
      <c r="G17" s="201" t="s">
        <v>140</v>
      </c>
      <c r="H17" s="116"/>
      <c r="I17" s="116"/>
      <c r="J17" s="99"/>
      <c r="K17" s="99"/>
      <c r="L17" s="99"/>
      <c r="M17" s="99"/>
      <c r="N17" s="99"/>
      <c r="O17" s="45"/>
      <c r="P17" s="45"/>
      <c r="Q17" s="1"/>
      <c r="R17" s="1"/>
      <c r="S17" s="1"/>
      <c r="T17" s="1"/>
      <c r="U17" s="45"/>
      <c r="V17" s="45"/>
      <c r="W17" s="1"/>
      <c r="X17" s="1"/>
      <c r="Y17" s="1"/>
      <c r="Z17" s="1"/>
      <c r="AA17" s="1"/>
      <c r="AB17" s="17"/>
      <c r="AC17" s="17"/>
      <c r="AD17" s="159"/>
      <c r="AE17" s="3"/>
      <c r="AF17" s="3"/>
      <c r="AG17" s="3"/>
      <c r="AH17" s="3"/>
      <c r="AI17" s="3"/>
      <c r="AJ17" s="29"/>
      <c r="AK17" s="8"/>
      <c r="AL17" s="8"/>
      <c r="AM17" s="8"/>
      <c r="AN17" s="78"/>
      <c r="AO17" s="79"/>
      <c r="AP17" s="79"/>
      <c r="AQ17" s="79"/>
      <c r="AR17" s="79"/>
      <c r="AS17" s="79"/>
      <c r="AT17" s="79"/>
      <c r="AU17" s="79"/>
      <c r="AV17" s="79"/>
    </row>
    <row r="18" spans="3:48" s="76" customFormat="1" ht="15">
      <c r="C18" s="77"/>
      <c r="D18" s="79"/>
      <c r="E18" s="79"/>
      <c r="F18" s="202" t="s">
        <v>185</v>
      </c>
      <c r="G18" s="203" t="s">
        <v>6</v>
      </c>
      <c r="H18" s="116"/>
      <c r="I18" s="116"/>
      <c r="J18" s="99"/>
      <c r="K18" s="99"/>
      <c r="L18" s="99"/>
      <c r="M18" s="99"/>
      <c r="N18" s="99"/>
      <c r="O18" s="45"/>
      <c r="P18" s="45"/>
      <c r="Q18" s="1"/>
      <c r="R18" s="1"/>
      <c r="S18" s="1"/>
      <c r="T18" s="1"/>
      <c r="U18" s="45"/>
      <c r="V18" s="45"/>
      <c r="W18" s="1"/>
      <c r="X18" s="1"/>
      <c r="Y18" s="1"/>
      <c r="Z18" s="1"/>
      <c r="AA18" s="1"/>
      <c r="AB18" s="22"/>
      <c r="AC18" s="22"/>
      <c r="AD18" s="162"/>
      <c r="AE18" s="3"/>
      <c r="AF18" s="3"/>
      <c r="AG18" s="3"/>
      <c r="AH18" s="3"/>
      <c r="AI18" s="3"/>
      <c r="AJ18" s="78"/>
      <c r="AK18" s="78"/>
      <c r="AL18" s="78"/>
      <c r="AM18" s="78"/>
      <c r="AN18" s="78"/>
    </row>
    <row r="19" spans="3:48" s="76" customFormat="1" ht="18" customHeight="1">
      <c r="C19" s="77"/>
      <c r="D19" s="30" t="s">
        <v>7</v>
      </c>
      <c r="E19" s="30"/>
      <c r="F19" s="31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"/>
      <c r="R19" s="4"/>
      <c r="S19" s="4"/>
      <c r="T19" s="4"/>
      <c r="U19" s="39"/>
      <c r="V19" s="39"/>
      <c r="W19" s="4"/>
      <c r="X19" s="4"/>
      <c r="Y19" s="4"/>
      <c r="Z19" s="4"/>
      <c r="AA19" s="4"/>
      <c r="AB19" s="33"/>
      <c r="AC19" s="33"/>
      <c r="AD19" s="163"/>
      <c r="AE19" s="32"/>
      <c r="AF19" s="32"/>
      <c r="AG19" s="32"/>
      <c r="AH19" s="32"/>
      <c r="AI19" s="32"/>
      <c r="AK19" s="3"/>
      <c r="AL19" s="2"/>
      <c r="AM19" s="1"/>
    </row>
    <row r="20" spans="3:48" s="76" customFormat="1" ht="3.75" customHeight="1" thickBot="1">
      <c r="C20" s="77"/>
      <c r="D20" s="30"/>
      <c r="E20" s="30"/>
      <c r="F20" s="5"/>
      <c r="G20" s="199"/>
      <c r="H20" s="83"/>
      <c r="I20" s="83"/>
      <c r="J20" s="39"/>
      <c r="K20" s="39"/>
      <c r="L20" s="39"/>
      <c r="M20" s="39"/>
      <c r="N20" s="39"/>
      <c r="O20" s="39"/>
      <c r="P20" s="39"/>
      <c r="Q20" s="4"/>
      <c r="R20" s="4"/>
      <c r="S20" s="4"/>
      <c r="T20" s="4"/>
      <c r="U20" s="39"/>
      <c r="V20" s="39"/>
      <c r="W20" s="4"/>
      <c r="X20" s="4"/>
      <c r="Y20" s="4"/>
      <c r="Z20" s="4"/>
      <c r="AA20" s="4"/>
      <c r="AB20" s="33"/>
      <c r="AC20" s="33"/>
      <c r="AD20" s="163"/>
      <c r="AE20" s="32"/>
      <c r="AF20" s="32"/>
      <c r="AG20" s="32"/>
      <c r="AH20" s="32"/>
      <c r="AI20" s="32"/>
      <c r="AK20" s="3"/>
      <c r="AL20" s="2"/>
      <c r="AM20" s="1"/>
    </row>
    <row r="21" spans="3:48" ht="24" customHeight="1" thickBot="1">
      <c r="D21" s="39"/>
      <c r="E21" s="39"/>
      <c r="F21" s="5" t="s">
        <v>8</v>
      </c>
      <c r="G21" s="311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29"/>
      <c r="W21" s="4"/>
      <c r="X21" s="5"/>
      <c r="Y21" s="5"/>
      <c r="Z21" s="5"/>
      <c r="AA21" s="5"/>
      <c r="AB21" s="24"/>
      <c r="AC21" s="29"/>
      <c r="AD21" s="164"/>
      <c r="AE21" s="29"/>
      <c r="AF21" s="39"/>
      <c r="AG21" s="39"/>
      <c r="AH21" s="39"/>
      <c r="AI21" s="39"/>
      <c r="AJ21" s="76"/>
      <c r="AK21" s="3"/>
      <c r="AL21" s="1"/>
      <c r="AM21" s="1"/>
    </row>
    <row r="22" spans="3:48" ht="4.5" customHeight="1" thickBot="1">
      <c r="D22" s="9"/>
      <c r="E22" s="9"/>
      <c r="F22" s="24"/>
      <c r="G22" s="6"/>
      <c r="H22" s="6"/>
      <c r="I22" s="6"/>
      <c r="J22" s="6"/>
      <c r="K22" s="6"/>
      <c r="L22" s="6"/>
      <c r="M22" s="6"/>
      <c r="N22" s="6"/>
      <c r="O22" s="6"/>
      <c r="P22" s="7"/>
      <c r="Q22" s="9"/>
      <c r="R22" s="7"/>
      <c r="S22" s="7"/>
      <c r="T22" s="6"/>
      <c r="U22" s="9"/>
      <c r="V22" s="7"/>
      <c r="W22" s="8"/>
      <c r="X22" s="9"/>
      <c r="Y22" s="9"/>
      <c r="Z22" s="9"/>
      <c r="AA22" s="9"/>
      <c r="AB22" s="33"/>
      <c r="AC22" s="33"/>
      <c r="AD22" s="165"/>
      <c r="AE22" s="34"/>
      <c r="AF22" s="34"/>
      <c r="AG22" s="34"/>
      <c r="AH22" s="34"/>
      <c r="AI22" s="34"/>
      <c r="AJ22" s="80"/>
      <c r="AK22" s="3"/>
      <c r="AL22" s="1"/>
      <c r="AM22" s="1"/>
    </row>
    <row r="23" spans="3:48" ht="24" customHeight="1" thickBot="1">
      <c r="D23" s="39"/>
      <c r="E23" s="142"/>
      <c r="F23" s="24" t="s">
        <v>92</v>
      </c>
      <c r="G23" s="51"/>
      <c r="H23" s="112"/>
      <c r="I23" s="112"/>
      <c r="J23" s="154"/>
      <c r="K23" s="306"/>
      <c r="L23" s="306"/>
      <c r="M23" s="306"/>
      <c r="N23" s="306"/>
      <c r="O23" s="306"/>
      <c r="P23" s="323"/>
      <c r="Q23" s="306"/>
      <c r="R23" s="306"/>
      <c r="S23" s="306"/>
      <c r="T23" s="306"/>
      <c r="U23" s="306"/>
      <c r="V23" s="306"/>
      <c r="W23" s="306"/>
      <c r="X23" s="307"/>
      <c r="Y23" s="7"/>
      <c r="Z23" s="7"/>
      <c r="AA23" s="7"/>
      <c r="AB23" s="5" t="s">
        <v>114</v>
      </c>
      <c r="AC23" s="311"/>
      <c r="AD23" s="307"/>
      <c r="AE23" s="39"/>
      <c r="AF23" s="324" t="s">
        <v>211</v>
      </c>
      <c r="AG23" s="325"/>
      <c r="AH23" s="326"/>
      <c r="AI23" s="318" t="s">
        <v>53</v>
      </c>
      <c r="AJ23" s="319"/>
      <c r="AK23" s="222" t="s">
        <v>61</v>
      </c>
      <c r="AL23" s="223" t="s">
        <v>54</v>
      </c>
      <c r="AM23" s="104"/>
      <c r="AO23" s="44"/>
    </row>
    <row r="24" spans="3:48" ht="15.75" thickBot="1">
      <c r="D24" s="9"/>
      <c r="E24" s="9"/>
      <c r="F24" s="24"/>
      <c r="G24" s="6" t="s">
        <v>50</v>
      </c>
      <c r="H24" s="6"/>
      <c r="I24" s="6"/>
      <c r="K24" s="6" t="s">
        <v>9</v>
      </c>
      <c r="L24" s="6"/>
      <c r="M24" s="6"/>
      <c r="N24" s="6"/>
      <c r="O24" s="6"/>
      <c r="P24" s="7" t="s">
        <v>165</v>
      </c>
      <c r="Q24" s="6"/>
      <c r="R24" s="7"/>
      <c r="S24" s="7"/>
      <c r="T24" s="6"/>
      <c r="U24" s="10"/>
      <c r="V24" s="7"/>
      <c r="W24" s="9"/>
      <c r="X24" s="9"/>
      <c r="Y24" s="9"/>
      <c r="Z24" s="9"/>
      <c r="AA24" s="9"/>
      <c r="AB24" s="28"/>
      <c r="AC24" s="8"/>
      <c r="AD24" s="166"/>
      <c r="AE24" s="34"/>
      <c r="AF24" s="262" t="s">
        <v>216</v>
      </c>
      <c r="AG24" s="263"/>
      <c r="AH24" s="264"/>
      <c r="AI24" s="224" t="s">
        <v>57</v>
      </c>
      <c r="AJ24" s="225"/>
      <c r="AK24" s="238" t="s">
        <v>231</v>
      </c>
      <c r="AL24" s="238" t="s">
        <v>221</v>
      </c>
      <c r="AM24" s="105"/>
      <c r="AO24" s="44"/>
    </row>
    <row r="25" spans="3:48" ht="15.75" thickBot="1">
      <c r="D25" s="39"/>
      <c r="E25" s="39"/>
      <c r="F25" s="24" t="s">
        <v>11</v>
      </c>
      <c r="G25" s="304"/>
      <c r="H25" s="305"/>
      <c r="I25" s="305"/>
      <c r="J25" s="306"/>
      <c r="K25" s="306"/>
      <c r="L25" s="306"/>
      <c r="M25" s="306"/>
      <c r="N25" s="306"/>
      <c r="O25" s="306"/>
      <c r="P25" s="306"/>
      <c r="Q25" s="306"/>
      <c r="R25" s="307"/>
      <c r="S25" s="24" t="s">
        <v>12</v>
      </c>
      <c r="T25" s="311"/>
      <c r="U25" s="306"/>
      <c r="V25" s="306"/>
      <c r="W25" s="306"/>
      <c r="X25" s="307"/>
      <c r="Y25" s="35" t="s">
        <v>13</v>
      </c>
      <c r="Z25" s="311"/>
      <c r="AA25" s="306"/>
      <c r="AB25" s="306"/>
      <c r="AC25" s="306"/>
      <c r="AD25" s="307"/>
      <c r="AE25" s="209"/>
      <c r="AF25" s="327" t="s">
        <v>217</v>
      </c>
      <c r="AG25" s="327"/>
      <c r="AH25" s="328"/>
      <c r="AI25" s="226" t="s">
        <v>58</v>
      </c>
      <c r="AJ25" s="227"/>
      <c r="AK25" s="239" t="s">
        <v>222</v>
      </c>
      <c r="AL25" s="239" t="s">
        <v>223</v>
      </c>
      <c r="AM25" s="106"/>
      <c r="AO25" s="44"/>
    </row>
    <row r="26" spans="3:48" ht="15">
      <c r="D26" s="39"/>
      <c r="E26" s="39"/>
      <c r="F26" s="24"/>
      <c r="G26" s="192"/>
      <c r="H26" s="192"/>
      <c r="I26" s="192"/>
      <c r="J26" s="193"/>
      <c r="K26" s="193"/>
      <c r="L26" s="193"/>
      <c r="M26" s="193"/>
      <c r="N26" s="193"/>
      <c r="O26" s="193"/>
      <c r="P26" s="193"/>
      <c r="Q26" s="193"/>
      <c r="R26" s="193"/>
      <c r="S26" s="24"/>
      <c r="T26" s="313" t="s">
        <v>141</v>
      </c>
      <c r="U26" s="313"/>
      <c r="V26" s="313"/>
      <c r="W26" s="313"/>
      <c r="X26" s="193"/>
      <c r="Y26" s="144"/>
      <c r="Z26" s="313" t="s">
        <v>186</v>
      </c>
      <c r="AA26" s="313"/>
      <c r="AB26" s="313"/>
      <c r="AC26" s="313"/>
      <c r="AD26" s="313"/>
      <c r="AE26" s="193"/>
      <c r="AF26" s="256" t="s">
        <v>218</v>
      </c>
      <c r="AG26" s="257"/>
      <c r="AH26" s="258"/>
      <c r="AI26" s="228" t="s">
        <v>59</v>
      </c>
      <c r="AJ26" s="229"/>
      <c r="AK26" s="240" t="s">
        <v>224</v>
      </c>
      <c r="AL26" s="240" t="s">
        <v>63</v>
      </c>
      <c r="AM26" s="106"/>
      <c r="AO26" s="44"/>
      <c r="AP26" s="29"/>
      <c r="AQ26" s="29"/>
      <c r="AR26" s="293"/>
      <c r="AS26" s="293"/>
      <c r="AT26" s="145"/>
      <c r="AU26" s="146"/>
    </row>
    <row r="27" spans="3:48" ht="15">
      <c r="D27" s="26"/>
      <c r="E27" s="26"/>
      <c r="F27" s="36"/>
      <c r="G27" s="26"/>
      <c r="H27" s="26"/>
      <c r="I27" s="26"/>
      <c r="J27" s="26"/>
      <c r="K27" s="26"/>
      <c r="L27" s="26"/>
      <c r="M27" s="26"/>
      <c r="N27" s="26"/>
      <c r="O27" s="26"/>
      <c r="P27" s="39"/>
      <c r="Q27" s="4"/>
      <c r="R27" s="4"/>
      <c r="S27" s="4"/>
      <c r="T27" s="290"/>
      <c r="U27" s="291"/>
      <c r="V27" s="291"/>
      <c r="W27" s="291"/>
      <c r="X27" s="4"/>
      <c r="Y27" s="4"/>
      <c r="Z27" s="290"/>
      <c r="AA27" s="290"/>
      <c r="AB27" s="291"/>
      <c r="AC27" s="291"/>
      <c r="AD27" s="291"/>
      <c r="AE27" s="39"/>
      <c r="AF27" s="259"/>
      <c r="AG27" s="260"/>
      <c r="AH27" s="261"/>
      <c r="AI27" s="271" t="s">
        <v>143</v>
      </c>
      <c r="AJ27" s="272"/>
      <c r="AK27" s="240" t="s">
        <v>224</v>
      </c>
      <c r="AL27" s="240" t="s">
        <v>63</v>
      </c>
      <c r="AM27" s="107"/>
      <c r="AO27" s="44"/>
    </row>
    <row r="28" spans="3:48" ht="15.75" thickBot="1">
      <c r="D28" s="26"/>
      <c r="E28" s="26"/>
      <c r="F28" s="37" t="s">
        <v>178</v>
      </c>
      <c r="G28" s="26"/>
      <c r="H28" s="26"/>
      <c r="I28" s="26"/>
      <c r="J28" s="26"/>
      <c r="K28" s="26"/>
      <c r="L28" s="26"/>
      <c r="M28" s="26"/>
      <c r="N28" s="26"/>
      <c r="O28" s="26"/>
      <c r="P28" s="39"/>
      <c r="Q28" s="4"/>
      <c r="R28" s="4"/>
      <c r="S28" s="56"/>
      <c r="T28" s="4"/>
      <c r="U28" s="39"/>
      <c r="V28" s="39"/>
      <c r="W28" s="4"/>
      <c r="X28" s="4"/>
      <c r="Y28" s="4"/>
      <c r="Z28" s="4"/>
      <c r="AA28" s="4"/>
      <c r="AB28" s="39"/>
      <c r="AC28" s="26"/>
      <c r="AD28" s="56"/>
      <c r="AE28" s="71"/>
      <c r="AF28" s="262"/>
      <c r="AG28" s="263"/>
      <c r="AH28" s="264"/>
      <c r="AI28" s="286" t="s">
        <v>188</v>
      </c>
      <c r="AJ28" s="287"/>
      <c r="AK28" s="240" t="s">
        <v>224</v>
      </c>
      <c r="AL28" s="240" t="s">
        <v>63</v>
      </c>
      <c r="AM28" s="76"/>
      <c r="AO28" s="8"/>
      <c r="AP28" s="81"/>
    </row>
    <row r="29" spans="3:48" ht="15.75" thickBot="1">
      <c r="D29" s="39"/>
      <c r="E29" s="39"/>
      <c r="F29" s="24"/>
      <c r="G29" s="191"/>
      <c r="H29" s="112"/>
      <c r="I29" s="112"/>
      <c r="J29" s="311"/>
      <c r="K29" s="306"/>
      <c r="L29" s="306"/>
      <c r="M29" s="306"/>
      <c r="N29" s="306"/>
      <c r="O29" s="306"/>
      <c r="P29" s="329"/>
      <c r="Q29" s="306"/>
      <c r="R29" s="306"/>
      <c r="S29" s="306"/>
      <c r="T29" s="306"/>
      <c r="U29" s="306"/>
      <c r="V29" s="306"/>
      <c r="W29" s="306"/>
      <c r="X29" s="329"/>
      <c r="Y29" s="7"/>
      <c r="Z29" s="7"/>
      <c r="AA29" s="7"/>
      <c r="AB29" s="39"/>
      <c r="AC29" s="38"/>
      <c r="AD29" s="167"/>
      <c r="AE29" s="34"/>
      <c r="AF29" s="235"/>
      <c r="AG29" s="28"/>
      <c r="AH29" s="28"/>
      <c r="AI29" s="235"/>
      <c r="AJ29" s="235"/>
      <c r="AK29" s="236"/>
      <c r="AL29" s="236"/>
      <c r="AM29" s="8"/>
    </row>
    <row r="30" spans="3:48" ht="21.75" customHeight="1">
      <c r="D30" s="39"/>
      <c r="E30" s="39"/>
      <c r="F30" s="24"/>
      <c r="G30" s="6" t="s">
        <v>50</v>
      </c>
      <c r="H30" s="6"/>
      <c r="I30" s="6"/>
      <c r="K30" s="6" t="s">
        <v>9</v>
      </c>
      <c r="L30" s="6"/>
      <c r="M30" s="6"/>
      <c r="N30" s="6"/>
      <c r="O30" s="6"/>
      <c r="P30" s="7"/>
      <c r="Q30" s="6" t="s">
        <v>49</v>
      </c>
      <c r="R30" s="39"/>
      <c r="S30" s="39"/>
      <c r="T30" s="39"/>
      <c r="U30" s="39"/>
      <c r="V30" s="39"/>
      <c r="W30" s="39"/>
      <c r="X30" s="39"/>
      <c r="Y30" s="7"/>
      <c r="Z30" s="7"/>
      <c r="AA30" s="7"/>
      <c r="AB30" s="39"/>
      <c r="AC30" s="38"/>
      <c r="AD30" s="167"/>
      <c r="AE30" s="34"/>
      <c r="AF30" s="320" t="s">
        <v>229</v>
      </c>
      <c r="AG30" s="320"/>
      <c r="AH30" s="320"/>
      <c r="AI30" s="320"/>
      <c r="AJ30" s="320"/>
      <c r="AK30" s="320"/>
      <c r="AL30" s="320"/>
      <c r="AM30" s="8"/>
    </row>
    <row r="31" spans="3:48" ht="21.75" customHeight="1">
      <c r="D31" s="39"/>
      <c r="E31" s="39"/>
      <c r="F31" s="39"/>
      <c r="Y31" s="39"/>
      <c r="Z31" s="39"/>
      <c r="AA31" s="39"/>
      <c r="AB31" s="39"/>
      <c r="AC31" s="39"/>
      <c r="AD31" s="71"/>
      <c r="AE31" s="39"/>
      <c r="AF31" s="320"/>
      <c r="AG31" s="320"/>
      <c r="AH31" s="320"/>
      <c r="AI31" s="320"/>
      <c r="AJ31" s="320"/>
      <c r="AK31" s="320"/>
      <c r="AL31" s="320"/>
      <c r="AM31" s="39"/>
    </row>
    <row r="32" spans="3:48" ht="18" customHeight="1">
      <c r="D32" s="39"/>
      <c r="E32" s="39"/>
      <c r="F32" s="39"/>
      <c r="G32" s="6"/>
      <c r="H32" s="6"/>
      <c r="I32" s="6"/>
      <c r="K32" s="6"/>
      <c r="L32" s="6"/>
      <c r="M32" s="6"/>
      <c r="N32" s="6"/>
      <c r="O32" s="6"/>
      <c r="P32" s="7"/>
      <c r="Q32" s="6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71"/>
      <c r="AE32" s="39"/>
      <c r="AF32" s="8" t="s">
        <v>60</v>
      </c>
      <c r="AG32" s="39"/>
      <c r="AH32" s="39"/>
      <c r="AI32" s="39"/>
      <c r="AJ32" s="39"/>
      <c r="AK32" s="39"/>
      <c r="AL32" s="39"/>
      <c r="AM32" s="39"/>
    </row>
    <row r="33" spans="1:45" ht="16.5" thickBot="1">
      <c r="D33" s="30" t="s">
        <v>14</v>
      </c>
      <c r="E33" s="30"/>
      <c r="F33" s="39"/>
      <c r="G33" s="39"/>
      <c r="H33" s="39"/>
      <c r="I33" s="39"/>
      <c r="J33" s="39"/>
      <c r="K33" s="24"/>
      <c r="L33" s="24"/>
      <c r="M33" s="24"/>
      <c r="N33" s="29"/>
      <c r="O33" s="29"/>
      <c r="P33" s="29"/>
      <c r="Q33" s="29"/>
      <c r="R33" s="29"/>
      <c r="S33" s="7" t="s">
        <v>15</v>
      </c>
      <c r="T33" s="29"/>
      <c r="U33" s="7"/>
      <c r="V33" s="29"/>
      <c r="W33" s="7"/>
      <c r="X33" s="29"/>
      <c r="Y33" s="29"/>
      <c r="Z33" s="29"/>
      <c r="AA33" s="29"/>
      <c r="AB33" s="29"/>
      <c r="AC33" s="29"/>
      <c r="AD33" s="168"/>
      <c r="AE33" s="7" t="s">
        <v>16</v>
      </c>
      <c r="AF33" s="7"/>
      <c r="AG33" s="7"/>
      <c r="AH33" s="7"/>
      <c r="AI33" s="7"/>
      <c r="AJ33" s="7"/>
      <c r="AK33" s="7"/>
      <c r="AL33" s="7"/>
      <c r="AM33" s="7"/>
      <c r="AO33" s="76"/>
      <c r="AP33" s="76"/>
      <c r="AQ33" s="76"/>
      <c r="AR33" s="76"/>
      <c r="AS33" s="76"/>
    </row>
    <row r="34" spans="1:45" ht="37.5" customHeight="1">
      <c r="D34" s="295" t="s">
        <v>52</v>
      </c>
      <c r="E34" s="300" t="s">
        <v>125</v>
      </c>
      <c r="F34" s="297" t="s">
        <v>9</v>
      </c>
      <c r="G34" s="299" t="s">
        <v>10</v>
      </c>
      <c r="H34" s="114"/>
      <c r="I34" s="114"/>
      <c r="J34" s="300"/>
      <c r="K34" s="297" t="s">
        <v>126</v>
      </c>
      <c r="L34" s="308" t="s">
        <v>174</v>
      </c>
      <c r="M34" s="173"/>
      <c r="N34" s="330" t="s">
        <v>17</v>
      </c>
      <c r="O34" s="331"/>
      <c r="P34" s="331"/>
      <c r="Q34" s="331"/>
      <c r="R34" s="331"/>
      <c r="S34" s="308" t="s">
        <v>18</v>
      </c>
      <c r="T34" s="331" t="s">
        <v>19</v>
      </c>
      <c r="U34" s="331"/>
      <c r="V34" s="331"/>
      <c r="W34" s="331"/>
      <c r="X34" s="331"/>
      <c r="Y34" s="308" t="s">
        <v>20</v>
      </c>
      <c r="Z34" s="282" t="s">
        <v>34</v>
      </c>
      <c r="AA34" s="288"/>
      <c r="AB34" s="288"/>
      <c r="AC34" s="288"/>
      <c r="AD34" s="288"/>
      <c r="AE34" s="288"/>
      <c r="AF34" s="283"/>
      <c r="AG34" s="175"/>
      <c r="AH34" s="282" t="s">
        <v>144</v>
      </c>
      <c r="AI34" s="283"/>
      <c r="AJ34" s="273" t="s">
        <v>55</v>
      </c>
      <c r="AK34" s="274"/>
      <c r="AL34" s="274"/>
      <c r="AM34" s="275"/>
      <c r="AO34" s="76"/>
      <c r="AP34" s="76"/>
      <c r="AQ34" s="76"/>
      <c r="AR34" s="76"/>
      <c r="AS34" s="76"/>
    </row>
    <row r="35" spans="1:45" ht="16.5" customHeight="1">
      <c r="D35" s="296"/>
      <c r="E35" s="303"/>
      <c r="F35" s="298"/>
      <c r="G35" s="298"/>
      <c r="H35" s="113"/>
      <c r="I35" s="113"/>
      <c r="J35" s="301"/>
      <c r="K35" s="298"/>
      <c r="L35" s="309"/>
      <c r="M35" s="177"/>
      <c r="N35" s="332"/>
      <c r="O35" s="333"/>
      <c r="P35" s="333"/>
      <c r="Q35" s="333"/>
      <c r="R35" s="333"/>
      <c r="S35" s="312"/>
      <c r="T35" s="333"/>
      <c r="U35" s="333"/>
      <c r="V35" s="333"/>
      <c r="W35" s="333"/>
      <c r="X35" s="333"/>
      <c r="Y35" s="312"/>
      <c r="Z35" s="284"/>
      <c r="AA35" s="289"/>
      <c r="AB35" s="289"/>
      <c r="AC35" s="289"/>
      <c r="AD35" s="289"/>
      <c r="AE35" s="289"/>
      <c r="AF35" s="285"/>
      <c r="AG35" s="176"/>
      <c r="AH35" s="284"/>
      <c r="AI35" s="285"/>
      <c r="AJ35" s="276"/>
      <c r="AK35" s="277"/>
      <c r="AL35" s="277"/>
      <c r="AM35" s="278"/>
      <c r="AO35" s="76"/>
      <c r="AP35" s="76"/>
      <c r="AQ35" s="76"/>
      <c r="AR35" s="76"/>
      <c r="AS35" s="76"/>
    </row>
    <row r="36" spans="1:45" ht="42.75" customHeight="1" thickBot="1">
      <c r="D36" s="296"/>
      <c r="E36" s="303"/>
      <c r="F36" s="298"/>
      <c r="G36" s="298"/>
      <c r="H36" s="113"/>
      <c r="I36" s="113"/>
      <c r="J36" s="302"/>
      <c r="K36" s="298"/>
      <c r="L36" s="310"/>
      <c r="M36" s="177" t="s">
        <v>176</v>
      </c>
      <c r="N36" s="11" t="s">
        <v>22</v>
      </c>
      <c r="O36" s="12" t="s">
        <v>23</v>
      </c>
      <c r="P36" s="12" t="s">
        <v>90</v>
      </c>
      <c r="Q36" s="40" t="s">
        <v>25</v>
      </c>
      <c r="R36" s="41" t="s">
        <v>26</v>
      </c>
      <c r="S36" s="42" t="s">
        <v>27</v>
      </c>
      <c r="T36" s="13" t="s">
        <v>28</v>
      </c>
      <c r="U36" s="12" t="s">
        <v>23</v>
      </c>
      <c r="V36" s="12" t="s">
        <v>91</v>
      </c>
      <c r="W36" s="40" t="s">
        <v>25</v>
      </c>
      <c r="X36" s="41" t="s">
        <v>26</v>
      </c>
      <c r="Y36" s="42" t="s">
        <v>29</v>
      </c>
      <c r="Z36" s="221" t="s">
        <v>212</v>
      </c>
      <c r="AA36" s="230"/>
      <c r="AB36" s="13" t="s">
        <v>30</v>
      </c>
      <c r="AC36" s="12" t="s">
        <v>31</v>
      </c>
      <c r="AD36" s="169" t="s">
        <v>179</v>
      </c>
      <c r="AE36" s="12" t="s">
        <v>32</v>
      </c>
      <c r="AF36" s="75" t="s">
        <v>89</v>
      </c>
      <c r="AG36" s="183" t="s">
        <v>175</v>
      </c>
      <c r="AH36" s="147" t="s">
        <v>180</v>
      </c>
      <c r="AI36" s="152" t="s">
        <v>145</v>
      </c>
      <c r="AJ36" s="279"/>
      <c r="AK36" s="280"/>
      <c r="AL36" s="280"/>
      <c r="AM36" s="281"/>
      <c r="AO36" s="76"/>
      <c r="AP36" s="76"/>
      <c r="AQ36" s="76"/>
      <c r="AR36" s="76"/>
      <c r="AS36" s="76"/>
    </row>
    <row r="37" spans="1:45" ht="20.100000000000001" customHeight="1" thickTop="1">
      <c r="B37" s="129"/>
      <c r="C37" s="130"/>
      <c r="D37" s="88" t="s">
        <v>35</v>
      </c>
      <c r="E37" s="90" t="s">
        <v>115</v>
      </c>
      <c r="F37" s="89" t="s">
        <v>45</v>
      </c>
      <c r="G37" s="89" t="s">
        <v>167</v>
      </c>
      <c r="H37" s="131" t="str">
        <f t="shared" ref="H37:H43" si="0">PROPER(F37)</f>
        <v>John</v>
      </c>
      <c r="I37" s="132" t="str">
        <f t="shared" ref="I37:I43" si="1">UPPER(G37)</f>
        <v>SMITH</v>
      </c>
      <c r="J37" s="126"/>
      <c r="K37" s="210" t="s">
        <v>209</v>
      </c>
      <c r="L37" s="174" t="s">
        <v>226</v>
      </c>
      <c r="M37" s="178"/>
      <c r="N37" s="91" t="s">
        <v>193</v>
      </c>
      <c r="O37" s="90" t="s">
        <v>36</v>
      </c>
      <c r="P37" s="90" t="s">
        <v>37</v>
      </c>
      <c r="Q37" s="90" t="s">
        <v>38</v>
      </c>
      <c r="R37" s="90" t="s">
        <v>39</v>
      </c>
      <c r="S37" s="211" t="s">
        <v>203</v>
      </c>
      <c r="T37" s="91" t="s">
        <v>192</v>
      </c>
      <c r="U37" s="90" t="s">
        <v>41</v>
      </c>
      <c r="V37" s="90" t="s">
        <v>42</v>
      </c>
      <c r="W37" s="90" t="s">
        <v>39</v>
      </c>
      <c r="X37" s="90" t="s">
        <v>38</v>
      </c>
      <c r="Y37" s="212" t="s">
        <v>94</v>
      </c>
      <c r="Z37" s="213" t="s">
        <v>219</v>
      </c>
      <c r="AA37" s="231"/>
      <c r="AB37" s="90" t="s">
        <v>193</v>
      </c>
      <c r="AC37" s="90" t="s">
        <v>192</v>
      </c>
      <c r="AD37" s="90" t="s">
        <v>207</v>
      </c>
      <c r="AE37" s="214" t="s">
        <v>204</v>
      </c>
      <c r="AF37" s="150" t="s">
        <v>51</v>
      </c>
      <c r="AG37" s="184"/>
      <c r="AH37" s="91" t="s">
        <v>146</v>
      </c>
      <c r="AI37" s="215" t="s">
        <v>95</v>
      </c>
      <c r="AJ37" s="268"/>
      <c r="AK37" s="269"/>
      <c r="AL37" s="269"/>
      <c r="AM37" s="270"/>
      <c r="AO37" s="76"/>
      <c r="AP37" s="76"/>
      <c r="AQ37" s="76"/>
      <c r="AR37" s="76"/>
      <c r="AS37" s="76"/>
    </row>
    <row r="38" spans="1:45" ht="20.100000000000001" customHeight="1">
      <c r="D38" s="92" t="s">
        <v>44</v>
      </c>
      <c r="E38" s="94" t="s">
        <v>115</v>
      </c>
      <c r="F38" s="93" t="s">
        <v>168</v>
      </c>
      <c r="G38" s="93" t="s">
        <v>170</v>
      </c>
      <c r="H38" s="131" t="str">
        <f t="shared" si="0"/>
        <v>Mike</v>
      </c>
      <c r="I38" s="132" t="str">
        <f t="shared" si="1"/>
        <v>RODRIGUEZ</v>
      </c>
      <c r="J38" s="94"/>
      <c r="K38" s="216" t="s">
        <v>200</v>
      </c>
      <c r="L38" s="95" t="s">
        <v>201</v>
      </c>
      <c r="M38" s="179"/>
      <c r="N38" s="96" t="s">
        <v>191</v>
      </c>
      <c r="O38" s="94" t="s">
        <v>36</v>
      </c>
      <c r="P38" s="97" t="s">
        <v>37</v>
      </c>
      <c r="Q38" s="94" t="s">
        <v>38</v>
      </c>
      <c r="R38" s="94" t="s">
        <v>39</v>
      </c>
      <c r="S38" s="217" t="s">
        <v>203</v>
      </c>
      <c r="T38" s="96" t="s">
        <v>192</v>
      </c>
      <c r="U38" s="94" t="s">
        <v>41</v>
      </c>
      <c r="V38" s="97" t="s">
        <v>42</v>
      </c>
      <c r="W38" s="94" t="s">
        <v>39</v>
      </c>
      <c r="X38" s="94" t="s">
        <v>38</v>
      </c>
      <c r="Y38" s="218" t="s">
        <v>94</v>
      </c>
      <c r="Z38" s="219" t="s">
        <v>220</v>
      </c>
      <c r="AA38" s="232"/>
      <c r="AB38" s="94" t="s">
        <v>173</v>
      </c>
      <c r="AC38" s="94" t="s">
        <v>192</v>
      </c>
      <c r="AD38" s="94" t="s">
        <v>207</v>
      </c>
      <c r="AE38" s="220" t="s">
        <v>205</v>
      </c>
      <c r="AF38" s="151" t="s">
        <v>51</v>
      </c>
      <c r="AG38" s="185"/>
      <c r="AH38" s="148" t="s">
        <v>146</v>
      </c>
      <c r="AI38" s="215" t="s">
        <v>95</v>
      </c>
      <c r="AJ38" s="265"/>
      <c r="AK38" s="266"/>
      <c r="AL38" s="266"/>
      <c r="AM38" s="267"/>
      <c r="AO38" s="76"/>
      <c r="AP38" s="76"/>
      <c r="AQ38" s="76"/>
      <c r="AR38" s="76"/>
      <c r="AS38" s="76"/>
    </row>
    <row r="39" spans="1:45" s="52" customFormat="1" ht="19.5" customHeight="1">
      <c r="C39" s="115"/>
      <c r="D39" s="92" t="s">
        <v>101</v>
      </c>
      <c r="E39" s="94" t="s">
        <v>135</v>
      </c>
      <c r="F39" s="93" t="s">
        <v>171</v>
      </c>
      <c r="G39" s="93" t="s">
        <v>169</v>
      </c>
      <c r="H39" s="131" t="str">
        <f t="shared" si="0"/>
        <v>Emma</v>
      </c>
      <c r="I39" s="132" t="str">
        <f t="shared" si="1"/>
        <v>WILLIAMS</v>
      </c>
      <c r="J39" s="94"/>
      <c r="K39" s="216" t="s">
        <v>200</v>
      </c>
      <c r="L39" s="95" t="s">
        <v>202</v>
      </c>
      <c r="M39" s="179"/>
      <c r="N39" s="96" t="s">
        <v>173</v>
      </c>
      <c r="O39" s="94" t="s">
        <v>96</v>
      </c>
      <c r="P39" s="97" t="s">
        <v>97</v>
      </c>
      <c r="Q39" s="94" t="s">
        <v>98</v>
      </c>
      <c r="R39" s="94" t="s">
        <v>99</v>
      </c>
      <c r="S39" s="217" t="s">
        <v>147</v>
      </c>
      <c r="T39" s="96" t="s">
        <v>172</v>
      </c>
      <c r="U39" s="94" t="s">
        <v>112</v>
      </c>
      <c r="V39" s="97" t="s">
        <v>100</v>
      </c>
      <c r="W39" s="94" t="s">
        <v>99</v>
      </c>
      <c r="X39" s="94" t="s">
        <v>98</v>
      </c>
      <c r="Y39" s="218" t="s">
        <v>94</v>
      </c>
      <c r="Z39" s="219" t="s">
        <v>218</v>
      </c>
      <c r="AA39" s="232"/>
      <c r="AB39" s="94" t="s">
        <v>173</v>
      </c>
      <c r="AC39" s="94" t="s">
        <v>172</v>
      </c>
      <c r="AD39" s="94" t="s">
        <v>208</v>
      </c>
      <c r="AE39" s="220" t="s">
        <v>206</v>
      </c>
      <c r="AF39" s="98"/>
      <c r="AG39" s="186"/>
      <c r="AH39" s="148" t="s">
        <v>147</v>
      </c>
      <c r="AI39" s="215" t="s">
        <v>95</v>
      </c>
      <c r="AJ39" s="265" t="s">
        <v>102</v>
      </c>
      <c r="AK39" s="266"/>
      <c r="AL39" s="266"/>
      <c r="AM39" s="267"/>
    </row>
    <row r="40" spans="1:45" ht="25.5" customHeight="1">
      <c r="A40" s="118"/>
      <c r="B40" s="117"/>
      <c r="C40" s="117"/>
      <c r="D40" s="54" t="s">
        <v>210</v>
      </c>
      <c r="E40" s="119"/>
      <c r="F40" s="120"/>
      <c r="G40" s="120"/>
      <c r="H40" s="204"/>
      <c r="I40" s="120"/>
      <c r="J40" s="119"/>
      <c r="K40" s="120"/>
      <c r="L40" s="121"/>
      <c r="M40" s="180"/>
      <c r="N40" s="122"/>
      <c r="O40" s="119"/>
      <c r="P40" s="119"/>
      <c r="Q40" s="119"/>
      <c r="R40" s="119"/>
      <c r="S40" s="125"/>
      <c r="T40" s="122"/>
      <c r="U40" s="119"/>
      <c r="V40" s="119"/>
      <c r="W40" s="119"/>
      <c r="X40" s="119"/>
      <c r="Y40" s="123"/>
      <c r="Z40" s="128"/>
      <c r="AA40" s="128"/>
      <c r="AB40" s="196"/>
      <c r="AC40" s="196"/>
      <c r="AD40" s="205">
        <f t="shared" ref="AD40:AD58" si="2">AC40-AB40</f>
        <v>0</v>
      </c>
      <c r="AE40" s="124"/>
      <c r="AF40" s="156"/>
      <c r="AG40" s="187"/>
      <c r="AH40" s="149"/>
      <c r="AI40" s="125"/>
      <c r="AJ40" s="253"/>
      <c r="AK40" s="254"/>
      <c r="AL40" s="254"/>
      <c r="AM40" s="255"/>
      <c r="AO40" s="77"/>
      <c r="AP40" s="76"/>
      <c r="AQ40" s="76"/>
      <c r="AR40" s="76"/>
      <c r="AS40" s="76"/>
    </row>
    <row r="41" spans="1:45" ht="25.5" customHeight="1">
      <c r="C41" s="44"/>
      <c r="D41" s="54">
        <v>2</v>
      </c>
      <c r="E41" s="119"/>
      <c r="F41" s="120"/>
      <c r="G41" s="120"/>
      <c r="H41" s="204" t="str">
        <f t="shared" si="0"/>
        <v/>
      </c>
      <c r="I41" s="120" t="str">
        <f t="shared" si="1"/>
        <v/>
      </c>
      <c r="J41" s="119"/>
      <c r="K41" s="120"/>
      <c r="L41" s="121"/>
      <c r="M41" s="180"/>
      <c r="N41" s="122"/>
      <c r="O41" s="119"/>
      <c r="P41" s="119"/>
      <c r="Q41" s="119"/>
      <c r="R41" s="119"/>
      <c r="S41" s="125"/>
      <c r="T41" s="122"/>
      <c r="U41" s="119"/>
      <c r="V41" s="119"/>
      <c r="W41" s="119"/>
      <c r="X41" s="119"/>
      <c r="Y41" s="123"/>
      <c r="Z41" s="128"/>
      <c r="AA41" s="128" t="str">
        <f>IF(Z41="A.","DOME",IF(Z41="B.","STAY",""))</f>
        <v/>
      </c>
      <c r="AB41" s="196"/>
      <c r="AC41" s="196"/>
      <c r="AD41" s="205">
        <f t="shared" si="2"/>
        <v>0</v>
      </c>
      <c r="AE41" s="124"/>
      <c r="AF41" s="127"/>
      <c r="AG41" s="188"/>
      <c r="AH41" s="149"/>
      <c r="AI41" s="125"/>
      <c r="AJ41" s="253"/>
      <c r="AK41" s="254"/>
      <c r="AL41" s="254"/>
      <c r="AM41" s="255"/>
      <c r="AO41" s="77"/>
      <c r="AP41" s="76"/>
      <c r="AQ41" s="76"/>
      <c r="AR41" s="76"/>
      <c r="AS41" s="76"/>
    </row>
    <row r="42" spans="1:45" ht="25.5" customHeight="1">
      <c r="C42" s="44"/>
      <c r="D42" s="54">
        <v>3</v>
      </c>
      <c r="E42" s="119"/>
      <c r="F42" s="46"/>
      <c r="G42" s="46"/>
      <c r="H42" s="204" t="str">
        <f t="shared" si="0"/>
        <v/>
      </c>
      <c r="I42" s="120" t="str">
        <f t="shared" si="1"/>
        <v/>
      </c>
      <c r="J42" s="43"/>
      <c r="K42" s="120"/>
      <c r="L42" s="47"/>
      <c r="M42" s="181"/>
      <c r="N42" s="53"/>
      <c r="O42" s="119"/>
      <c r="P42" s="119"/>
      <c r="Q42" s="119"/>
      <c r="R42" s="119"/>
      <c r="S42" s="125"/>
      <c r="T42" s="122"/>
      <c r="U42" s="119"/>
      <c r="V42" s="119"/>
      <c r="W42" s="119"/>
      <c r="X42" s="119"/>
      <c r="Y42" s="123"/>
      <c r="Z42" s="128"/>
      <c r="AA42" s="128" t="str">
        <f t="shared" ref="AA42:AA56" si="3">IF(Z42="A.","DOME",IF(Z42="B.","STAY",""))</f>
        <v/>
      </c>
      <c r="AB42" s="196"/>
      <c r="AC42" s="196"/>
      <c r="AD42" s="205">
        <f t="shared" si="2"/>
        <v>0</v>
      </c>
      <c r="AE42" s="124"/>
      <c r="AF42" s="59"/>
      <c r="AG42" s="189"/>
      <c r="AH42" s="57"/>
      <c r="AI42" s="125"/>
      <c r="AJ42" s="250"/>
      <c r="AK42" s="251"/>
      <c r="AL42" s="251"/>
      <c r="AM42" s="252"/>
      <c r="AO42" s="77"/>
      <c r="AP42" s="76"/>
      <c r="AQ42" s="76"/>
      <c r="AR42" s="76"/>
      <c r="AS42" s="76"/>
    </row>
    <row r="43" spans="1:45" ht="25.5" customHeight="1">
      <c r="C43" s="44"/>
      <c r="D43" s="54">
        <v>4</v>
      </c>
      <c r="E43" s="119"/>
      <c r="F43" s="120"/>
      <c r="G43" s="120"/>
      <c r="H43" s="204" t="str">
        <f t="shared" si="0"/>
        <v/>
      </c>
      <c r="I43" s="120" t="str">
        <f t="shared" si="1"/>
        <v/>
      </c>
      <c r="J43" s="119"/>
      <c r="K43" s="120"/>
      <c r="L43" s="121"/>
      <c r="M43" s="180"/>
      <c r="N43" s="122"/>
      <c r="O43" s="119"/>
      <c r="P43" s="119"/>
      <c r="Q43" s="119"/>
      <c r="R43" s="119"/>
      <c r="S43" s="125"/>
      <c r="T43" s="122"/>
      <c r="U43" s="119"/>
      <c r="V43" s="119"/>
      <c r="W43" s="119"/>
      <c r="X43" s="119"/>
      <c r="Y43" s="123"/>
      <c r="Z43" s="128"/>
      <c r="AA43" s="128" t="str">
        <f t="shared" si="3"/>
        <v/>
      </c>
      <c r="AB43" s="196"/>
      <c r="AC43" s="196"/>
      <c r="AD43" s="205">
        <f t="shared" si="2"/>
        <v>0</v>
      </c>
      <c r="AE43" s="124"/>
      <c r="AF43" s="127"/>
      <c r="AG43" s="188"/>
      <c r="AH43" s="57"/>
      <c r="AI43" s="125"/>
      <c r="AJ43" s="250"/>
      <c r="AK43" s="251"/>
      <c r="AL43" s="251"/>
      <c r="AM43" s="252"/>
      <c r="AO43" s="77"/>
      <c r="AP43" s="76"/>
      <c r="AQ43" s="76"/>
      <c r="AR43" s="76"/>
      <c r="AS43" s="76"/>
    </row>
    <row r="44" spans="1:45" ht="25.5" customHeight="1">
      <c r="C44" s="44"/>
      <c r="D44" s="54">
        <v>5</v>
      </c>
      <c r="E44" s="119"/>
      <c r="F44" s="120"/>
      <c r="G44" s="120"/>
      <c r="H44" s="204" t="str">
        <f t="shared" ref="H44:H57" si="4">PROPER(F44)</f>
        <v/>
      </c>
      <c r="I44" s="120" t="str">
        <f t="shared" ref="I44:I57" si="5">UPPER(G44)</f>
        <v/>
      </c>
      <c r="J44" s="119"/>
      <c r="K44" s="120"/>
      <c r="L44" s="121"/>
      <c r="M44" s="180"/>
      <c r="N44" s="122"/>
      <c r="O44" s="119"/>
      <c r="P44" s="119"/>
      <c r="Q44" s="119"/>
      <c r="R44" s="119"/>
      <c r="S44" s="125"/>
      <c r="T44" s="122"/>
      <c r="U44" s="119"/>
      <c r="V44" s="119"/>
      <c r="W44" s="119"/>
      <c r="X44" s="119"/>
      <c r="Y44" s="123"/>
      <c r="Z44" s="128"/>
      <c r="AA44" s="128" t="str">
        <f t="shared" si="3"/>
        <v/>
      </c>
      <c r="AB44" s="196"/>
      <c r="AC44" s="196"/>
      <c r="AD44" s="205">
        <f t="shared" si="2"/>
        <v>0</v>
      </c>
      <c r="AE44" s="124"/>
      <c r="AF44" s="127"/>
      <c r="AG44" s="188"/>
      <c r="AH44" s="57"/>
      <c r="AI44" s="125"/>
      <c r="AJ44" s="250"/>
      <c r="AK44" s="251"/>
      <c r="AL44" s="251"/>
      <c r="AM44" s="252"/>
      <c r="AO44" s="77"/>
      <c r="AP44" s="76"/>
      <c r="AQ44" s="76"/>
      <c r="AR44" s="76"/>
      <c r="AS44" s="76"/>
    </row>
    <row r="45" spans="1:45" ht="25.5" customHeight="1">
      <c r="C45" s="44"/>
      <c r="D45" s="54">
        <v>6</v>
      </c>
      <c r="E45" s="119"/>
      <c r="F45" s="46"/>
      <c r="G45" s="46"/>
      <c r="H45" s="206" t="str">
        <f t="shared" si="4"/>
        <v/>
      </c>
      <c r="I45" s="46" t="str">
        <f t="shared" si="5"/>
        <v/>
      </c>
      <c r="J45" s="43"/>
      <c r="K45" s="120"/>
      <c r="L45" s="47"/>
      <c r="M45" s="181"/>
      <c r="N45" s="53"/>
      <c r="O45" s="43"/>
      <c r="P45" s="43"/>
      <c r="Q45" s="43"/>
      <c r="R45" s="43"/>
      <c r="S45" s="125"/>
      <c r="T45" s="53"/>
      <c r="U45" s="43"/>
      <c r="V45" s="43"/>
      <c r="W45" s="43"/>
      <c r="X45" s="43"/>
      <c r="Y45" s="123"/>
      <c r="Z45" s="128"/>
      <c r="AA45" s="128" t="str">
        <f t="shared" si="3"/>
        <v/>
      </c>
      <c r="AB45" s="196"/>
      <c r="AC45" s="196"/>
      <c r="AD45" s="205">
        <f t="shared" si="2"/>
        <v>0</v>
      </c>
      <c r="AE45" s="124"/>
      <c r="AF45" s="59"/>
      <c r="AG45" s="189"/>
      <c r="AH45" s="57"/>
      <c r="AI45" s="125"/>
      <c r="AJ45" s="250"/>
      <c r="AK45" s="251"/>
      <c r="AL45" s="251"/>
      <c r="AM45" s="252"/>
      <c r="AO45" s="77"/>
      <c r="AP45" s="76"/>
      <c r="AQ45" s="76"/>
      <c r="AR45" s="76"/>
      <c r="AS45" s="76"/>
    </row>
    <row r="46" spans="1:45" ht="25.5" customHeight="1">
      <c r="C46" s="44"/>
      <c r="D46" s="54">
        <v>7</v>
      </c>
      <c r="E46" s="119"/>
      <c r="F46" s="120"/>
      <c r="G46" s="120"/>
      <c r="H46" s="204" t="str">
        <f t="shared" si="4"/>
        <v/>
      </c>
      <c r="I46" s="204" t="str">
        <f t="shared" si="5"/>
        <v/>
      </c>
      <c r="J46" s="119"/>
      <c r="K46" s="120"/>
      <c r="L46" s="121"/>
      <c r="M46" s="180"/>
      <c r="N46" s="122"/>
      <c r="O46" s="119"/>
      <c r="P46" s="119"/>
      <c r="Q46" s="119"/>
      <c r="R46" s="119"/>
      <c r="S46" s="125"/>
      <c r="T46" s="122"/>
      <c r="U46" s="119"/>
      <c r="V46" s="119"/>
      <c r="W46" s="119"/>
      <c r="X46" s="119"/>
      <c r="Y46" s="123"/>
      <c r="Z46" s="128"/>
      <c r="AA46" s="128" t="str">
        <f t="shared" si="3"/>
        <v/>
      </c>
      <c r="AB46" s="196"/>
      <c r="AC46" s="196"/>
      <c r="AD46" s="205">
        <f t="shared" si="2"/>
        <v>0</v>
      </c>
      <c r="AE46" s="124"/>
      <c r="AF46" s="127"/>
      <c r="AG46" s="188"/>
      <c r="AH46" s="57"/>
      <c r="AI46" s="125"/>
      <c r="AJ46" s="250"/>
      <c r="AK46" s="251"/>
      <c r="AL46" s="251"/>
      <c r="AM46" s="252"/>
      <c r="AO46" s="77"/>
      <c r="AP46" s="76"/>
      <c r="AQ46" s="76"/>
      <c r="AR46" s="76"/>
      <c r="AS46" s="76"/>
    </row>
    <row r="47" spans="1:45" ht="25.5" customHeight="1">
      <c r="C47" s="44"/>
      <c r="D47" s="54">
        <v>8</v>
      </c>
      <c r="E47" s="119"/>
      <c r="F47" s="120"/>
      <c r="G47" s="120"/>
      <c r="H47" s="204" t="str">
        <f t="shared" si="4"/>
        <v/>
      </c>
      <c r="I47" s="120" t="str">
        <f t="shared" si="5"/>
        <v/>
      </c>
      <c r="J47" s="119"/>
      <c r="K47" s="120"/>
      <c r="L47" s="121"/>
      <c r="M47" s="180"/>
      <c r="N47" s="122"/>
      <c r="O47" s="119"/>
      <c r="P47" s="119"/>
      <c r="Q47" s="119"/>
      <c r="R47" s="119"/>
      <c r="S47" s="125"/>
      <c r="T47" s="122"/>
      <c r="U47" s="119"/>
      <c r="V47" s="119"/>
      <c r="W47" s="119"/>
      <c r="X47" s="119"/>
      <c r="Y47" s="123"/>
      <c r="Z47" s="128"/>
      <c r="AA47" s="128" t="str">
        <f t="shared" si="3"/>
        <v/>
      </c>
      <c r="AB47" s="196"/>
      <c r="AC47" s="196"/>
      <c r="AD47" s="205">
        <f t="shared" si="2"/>
        <v>0</v>
      </c>
      <c r="AE47" s="124"/>
      <c r="AF47" s="127"/>
      <c r="AG47" s="188"/>
      <c r="AH47" s="57"/>
      <c r="AI47" s="125"/>
      <c r="AJ47" s="250"/>
      <c r="AK47" s="251"/>
      <c r="AL47" s="251"/>
      <c r="AM47" s="252"/>
      <c r="AO47" s="77"/>
      <c r="AP47" s="76"/>
      <c r="AQ47" s="76"/>
      <c r="AR47" s="76"/>
      <c r="AS47" s="76"/>
    </row>
    <row r="48" spans="1:45" ht="25.5" customHeight="1">
      <c r="C48" s="44"/>
      <c r="D48" s="54">
        <v>9</v>
      </c>
      <c r="E48" s="119"/>
      <c r="F48" s="46"/>
      <c r="G48" s="46"/>
      <c r="H48" s="206" t="str">
        <f t="shared" si="4"/>
        <v/>
      </c>
      <c r="I48" s="46" t="str">
        <f t="shared" si="5"/>
        <v/>
      </c>
      <c r="J48" s="43"/>
      <c r="K48" s="120"/>
      <c r="L48" s="47"/>
      <c r="M48" s="181"/>
      <c r="N48" s="53"/>
      <c r="O48" s="43"/>
      <c r="P48" s="43"/>
      <c r="Q48" s="43"/>
      <c r="R48" s="43"/>
      <c r="S48" s="125"/>
      <c r="T48" s="53"/>
      <c r="U48" s="43"/>
      <c r="V48" s="43"/>
      <c r="W48" s="43"/>
      <c r="X48" s="43"/>
      <c r="Y48" s="123"/>
      <c r="Z48" s="128"/>
      <c r="AA48" s="128" t="str">
        <f t="shared" si="3"/>
        <v/>
      </c>
      <c r="AB48" s="196"/>
      <c r="AC48" s="196"/>
      <c r="AD48" s="205">
        <f t="shared" si="2"/>
        <v>0</v>
      </c>
      <c r="AE48" s="124"/>
      <c r="AF48" s="59"/>
      <c r="AG48" s="189"/>
      <c r="AH48" s="57"/>
      <c r="AI48" s="125"/>
      <c r="AJ48" s="250"/>
      <c r="AK48" s="251"/>
      <c r="AL48" s="251"/>
      <c r="AM48" s="252"/>
      <c r="AO48" s="77"/>
      <c r="AP48" s="76"/>
      <c r="AQ48" s="76"/>
      <c r="AR48" s="76"/>
      <c r="AS48" s="76"/>
    </row>
    <row r="49" spans="3:45" ht="25.5" customHeight="1">
      <c r="C49" s="44"/>
      <c r="D49" s="54">
        <v>10</v>
      </c>
      <c r="E49" s="119"/>
      <c r="F49" s="120"/>
      <c r="G49" s="120"/>
      <c r="H49" s="204" t="str">
        <f t="shared" si="4"/>
        <v/>
      </c>
      <c r="I49" s="204" t="str">
        <f t="shared" si="5"/>
        <v/>
      </c>
      <c r="J49" s="119"/>
      <c r="K49" s="120"/>
      <c r="L49" s="121"/>
      <c r="M49" s="180"/>
      <c r="N49" s="122"/>
      <c r="O49" s="119"/>
      <c r="P49" s="119"/>
      <c r="Q49" s="119"/>
      <c r="R49" s="119"/>
      <c r="S49" s="125"/>
      <c r="T49" s="122"/>
      <c r="U49" s="119"/>
      <c r="V49" s="119"/>
      <c r="W49" s="119"/>
      <c r="X49" s="119"/>
      <c r="Y49" s="123"/>
      <c r="Z49" s="128"/>
      <c r="AA49" s="128" t="str">
        <f t="shared" si="3"/>
        <v/>
      </c>
      <c r="AB49" s="196"/>
      <c r="AC49" s="196"/>
      <c r="AD49" s="205">
        <f t="shared" si="2"/>
        <v>0</v>
      </c>
      <c r="AE49" s="124"/>
      <c r="AF49" s="127"/>
      <c r="AG49" s="188"/>
      <c r="AH49" s="57"/>
      <c r="AI49" s="125"/>
      <c r="AJ49" s="250"/>
      <c r="AK49" s="251"/>
      <c r="AL49" s="251"/>
      <c r="AM49" s="252"/>
      <c r="AO49" s="77"/>
      <c r="AP49" s="76"/>
      <c r="AQ49" s="76"/>
      <c r="AR49" s="76"/>
      <c r="AS49" s="76"/>
    </row>
    <row r="50" spans="3:45" ht="25.5" customHeight="1">
      <c r="C50" s="44"/>
      <c r="D50" s="54">
        <v>11</v>
      </c>
      <c r="E50" s="119"/>
      <c r="F50" s="120"/>
      <c r="G50" s="120"/>
      <c r="H50" s="204" t="str">
        <f t="shared" si="4"/>
        <v/>
      </c>
      <c r="I50" s="120" t="str">
        <f t="shared" si="5"/>
        <v/>
      </c>
      <c r="J50" s="119"/>
      <c r="K50" s="120"/>
      <c r="L50" s="121"/>
      <c r="M50" s="180"/>
      <c r="N50" s="122"/>
      <c r="O50" s="119"/>
      <c r="P50" s="119"/>
      <c r="Q50" s="119"/>
      <c r="R50" s="119"/>
      <c r="S50" s="125"/>
      <c r="T50" s="122"/>
      <c r="U50" s="119"/>
      <c r="V50" s="119"/>
      <c r="W50" s="119"/>
      <c r="X50" s="119"/>
      <c r="Y50" s="123"/>
      <c r="Z50" s="128"/>
      <c r="AA50" s="128" t="str">
        <f t="shared" si="3"/>
        <v/>
      </c>
      <c r="AB50" s="196"/>
      <c r="AC50" s="196"/>
      <c r="AD50" s="205">
        <f t="shared" si="2"/>
        <v>0</v>
      </c>
      <c r="AE50" s="124"/>
      <c r="AF50" s="127"/>
      <c r="AG50" s="188"/>
      <c r="AH50" s="57"/>
      <c r="AI50" s="125"/>
      <c r="AJ50" s="250"/>
      <c r="AK50" s="251"/>
      <c r="AL50" s="251"/>
      <c r="AM50" s="252"/>
      <c r="AO50" s="77"/>
      <c r="AP50" s="76"/>
      <c r="AQ50" s="76"/>
      <c r="AR50" s="76"/>
      <c r="AS50" s="76"/>
    </row>
    <row r="51" spans="3:45" ht="25.5" customHeight="1">
      <c r="C51" s="44"/>
      <c r="D51" s="54">
        <v>12</v>
      </c>
      <c r="E51" s="119"/>
      <c r="F51" s="46"/>
      <c r="G51" s="46"/>
      <c r="H51" s="206" t="str">
        <f t="shared" si="4"/>
        <v/>
      </c>
      <c r="I51" s="46" t="str">
        <f t="shared" si="5"/>
        <v/>
      </c>
      <c r="J51" s="43"/>
      <c r="K51" s="120"/>
      <c r="L51" s="47"/>
      <c r="M51" s="181"/>
      <c r="N51" s="53"/>
      <c r="O51" s="43"/>
      <c r="P51" s="43"/>
      <c r="Q51" s="43"/>
      <c r="R51" s="43"/>
      <c r="S51" s="125"/>
      <c r="T51" s="53"/>
      <c r="U51" s="43"/>
      <c r="V51" s="43"/>
      <c r="W51" s="43"/>
      <c r="X51" s="43"/>
      <c r="Y51" s="123"/>
      <c r="Z51" s="128"/>
      <c r="AA51" s="128" t="str">
        <f t="shared" si="3"/>
        <v/>
      </c>
      <c r="AB51" s="196"/>
      <c r="AC51" s="196"/>
      <c r="AD51" s="205">
        <f t="shared" si="2"/>
        <v>0</v>
      </c>
      <c r="AE51" s="124"/>
      <c r="AF51" s="59"/>
      <c r="AG51" s="189"/>
      <c r="AH51" s="57"/>
      <c r="AI51" s="125"/>
      <c r="AJ51" s="250"/>
      <c r="AK51" s="251"/>
      <c r="AL51" s="251"/>
      <c r="AM51" s="252"/>
      <c r="AO51" s="77"/>
      <c r="AP51" s="76"/>
      <c r="AQ51" s="76"/>
      <c r="AR51" s="76"/>
      <c r="AS51" s="76"/>
    </row>
    <row r="52" spans="3:45" ht="25.5" customHeight="1">
      <c r="C52" s="44"/>
      <c r="D52" s="54">
        <v>13</v>
      </c>
      <c r="E52" s="119"/>
      <c r="F52" s="120"/>
      <c r="G52" s="120"/>
      <c r="H52" s="204" t="str">
        <f t="shared" si="4"/>
        <v/>
      </c>
      <c r="I52" s="204" t="str">
        <f t="shared" si="5"/>
        <v/>
      </c>
      <c r="J52" s="119"/>
      <c r="K52" s="120"/>
      <c r="L52" s="121"/>
      <c r="M52" s="180"/>
      <c r="N52" s="122"/>
      <c r="O52" s="119"/>
      <c r="P52" s="119"/>
      <c r="Q52" s="119"/>
      <c r="R52" s="119"/>
      <c r="S52" s="125"/>
      <c r="T52" s="122"/>
      <c r="U52" s="119"/>
      <c r="V52" s="119"/>
      <c r="W52" s="119"/>
      <c r="X52" s="119"/>
      <c r="Y52" s="123"/>
      <c r="Z52" s="128"/>
      <c r="AA52" s="128" t="str">
        <f t="shared" si="3"/>
        <v/>
      </c>
      <c r="AB52" s="196"/>
      <c r="AC52" s="196"/>
      <c r="AD52" s="205">
        <f t="shared" si="2"/>
        <v>0</v>
      </c>
      <c r="AE52" s="124"/>
      <c r="AF52" s="127"/>
      <c r="AG52" s="188"/>
      <c r="AH52" s="57"/>
      <c r="AI52" s="125"/>
      <c r="AJ52" s="250"/>
      <c r="AK52" s="251"/>
      <c r="AL52" s="251"/>
      <c r="AM52" s="252"/>
      <c r="AO52" s="77"/>
      <c r="AP52" s="76"/>
      <c r="AQ52" s="76"/>
      <c r="AR52" s="76"/>
      <c r="AS52" s="76"/>
    </row>
    <row r="53" spans="3:45" ht="25.5" customHeight="1">
      <c r="C53" s="44"/>
      <c r="D53" s="54">
        <v>14</v>
      </c>
      <c r="E53" s="119"/>
      <c r="F53" s="120"/>
      <c r="G53" s="120"/>
      <c r="H53" s="204" t="str">
        <f t="shared" si="4"/>
        <v/>
      </c>
      <c r="I53" s="120" t="str">
        <f t="shared" si="5"/>
        <v/>
      </c>
      <c r="J53" s="119"/>
      <c r="K53" s="120"/>
      <c r="L53" s="121"/>
      <c r="M53" s="180"/>
      <c r="N53" s="122"/>
      <c r="O53" s="119"/>
      <c r="P53" s="119"/>
      <c r="Q53" s="119"/>
      <c r="R53" s="119"/>
      <c r="S53" s="125"/>
      <c r="T53" s="122"/>
      <c r="U53" s="119"/>
      <c r="V53" s="119"/>
      <c r="W53" s="119"/>
      <c r="X53" s="119"/>
      <c r="Y53" s="123"/>
      <c r="Z53" s="128"/>
      <c r="AA53" s="128" t="str">
        <f t="shared" si="3"/>
        <v/>
      </c>
      <c r="AB53" s="196"/>
      <c r="AC53" s="196"/>
      <c r="AD53" s="205">
        <f t="shared" si="2"/>
        <v>0</v>
      </c>
      <c r="AE53" s="124"/>
      <c r="AF53" s="127"/>
      <c r="AG53" s="188"/>
      <c r="AH53" s="57"/>
      <c r="AI53" s="125"/>
      <c r="AJ53" s="250"/>
      <c r="AK53" s="251"/>
      <c r="AL53" s="251"/>
      <c r="AM53" s="252"/>
      <c r="AO53" s="77"/>
      <c r="AP53" s="76"/>
      <c r="AQ53" s="76"/>
      <c r="AR53" s="76"/>
      <c r="AS53" s="76"/>
    </row>
    <row r="54" spans="3:45" ht="25.5" customHeight="1">
      <c r="C54" s="44"/>
      <c r="D54" s="54">
        <v>15</v>
      </c>
      <c r="E54" s="119"/>
      <c r="F54" s="46"/>
      <c r="G54" s="46"/>
      <c r="H54" s="206" t="str">
        <f t="shared" si="4"/>
        <v/>
      </c>
      <c r="I54" s="46" t="str">
        <f t="shared" si="5"/>
        <v/>
      </c>
      <c r="J54" s="43"/>
      <c r="K54" s="120"/>
      <c r="L54" s="47"/>
      <c r="M54" s="181"/>
      <c r="N54" s="53"/>
      <c r="O54" s="43"/>
      <c r="P54" s="43"/>
      <c r="Q54" s="43"/>
      <c r="R54" s="43"/>
      <c r="S54" s="125"/>
      <c r="T54" s="53"/>
      <c r="U54" s="43"/>
      <c r="V54" s="43"/>
      <c r="W54" s="43"/>
      <c r="X54" s="43"/>
      <c r="Y54" s="123"/>
      <c r="Z54" s="128"/>
      <c r="AA54" s="128" t="str">
        <f t="shared" si="3"/>
        <v/>
      </c>
      <c r="AB54" s="196"/>
      <c r="AC54" s="196"/>
      <c r="AD54" s="205">
        <f t="shared" si="2"/>
        <v>0</v>
      </c>
      <c r="AE54" s="124"/>
      <c r="AF54" s="59"/>
      <c r="AG54" s="189"/>
      <c r="AH54" s="57"/>
      <c r="AI54" s="125"/>
      <c r="AJ54" s="250"/>
      <c r="AK54" s="251"/>
      <c r="AL54" s="251"/>
      <c r="AM54" s="252"/>
      <c r="AO54" s="77"/>
      <c r="AP54" s="76"/>
      <c r="AQ54" s="76"/>
      <c r="AR54" s="76"/>
      <c r="AS54" s="76"/>
    </row>
    <row r="55" spans="3:45" ht="25.5" customHeight="1">
      <c r="C55" s="44"/>
      <c r="D55" s="54">
        <v>16</v>
      </c>
      <c r="E55" s="119"/>
      <c r="F55" s="120"/>
      <c r="G55" s="120"/>
      <c r="H55" s="204" t="str">
        <f t="shared" si="4"/>
        <v/>
      </c>
      <c r="I55" s="204" t="str">
        <f t="shared" si="5"/>
        <v/>
      </c>
      <c r="J55" s="119"/>
      <c r="K55" s="120"/>
      <c r="L55" s="121"/>
      <c r="M55" s="180"/>
      <c r="N55" s="122"/>
      <c r="O55" s="119"/>
      <c r="P55" s="119"/>
      <c r="Q55" s="119"/>
      <c r="R55" s="119"/>
      <c r="S55" s="125"/>
      <c r="T55" s="122"/>
      <c r="U55" s="119"/>
      <c r="V55" s="119"/>
      <c r="W55" s="119"/>
      <c r="X55" s="119"/>
      <c r="Y55" s="123"/>
      <c r="Z55" s="128"/>
      <c r="AA55" s="128" t="str">
        <f t="shared" si="3"/>
        <v/>
      </c>
      <c r="AB55" s="196"/>
      <c r="AC55" s="196"/>
      <c r="AD55" s="205">
        <f t="shared" si="2"/>
        <v>0</v>
      </c>
      <c r="AE55" s="124"/>
      <c r="AF55" s="127"/>
      <c r="AG55" s="188"/>
      <c r="AH55" s="57"/>
      <c r="AI55" s="125"/>
      <c r="AJ55" s="250"/>
      <c r="AK55" s="251"/>
      <c r="AL55" s="251"/>
      <c r="AM55" s="252"/>
      <c r="AO55" s="77"/>
      <c r="AP55" s="76"/>
      <c r="AQ55" s="76"/>
      <c r="AR55" s="76"/>
      <c r="AS55" s="76"/>
    </row>
    <row r="56" spans="3:45" ht="25.5" customHeight="1">
      <c r="C56" s="44"/>
      <c r="D56" s="54">
        <v>17</v>
      </c>
      <c r="E56" s="119"/>
      <c r="F56" s="120"/>
      <c r="G56" s="120"/>
      <c r="H56" s="204" t="str">
        <f t="shared" si="4"/>
        <v/>
      </c>
      <c r="I56" s="120" t="str">
        <f t="shared" si="5"/>
        <v/>
      </c>
      <c r="J56" s="119"/>
      <c r="K56" s="120"/>
      <c r="L56" s="121"/>
      <c r="M56" s="180"/>
      <c r="N56" s="122"/>
      <c r="O56" s="119"/>
      <c r="P56" s="119"/>
      <c r="Q56" s="119"/>
      <c r="R56" s="119"/>
      <c r="S56" s="125"/>
      <c r="T56" s="122"/>
      <c r="U56" s="119"/>
      <c r="V56" s="119"/>
      <c r="W56" s="119"/>
      <c r="X56" s="119"/>
      <c r="Y56" s="123"/>
      <c r="Z56" s="128"/>
      <c r="AA56" s="128" t="str">
        <f t="shared" si="3"/>
        <v/>
      </c>
      <c r="AB56" s="196"/>
      <c r="AC56" s="196"/>
      <c r="AD56" s="205">
        <f>AC56-AB56</f>
        <v>0</v>
      </c>
      <c r="AE56" s="124"/>
      <c r="AF56" s="127"/>
      <c r="AG56" s="188"/>
      <c r="AH56" s="57"/>
      <c r="AI56" s="125"/>
      <c r="AJ56" s="250"/>
      <c r="AK56" s="251"/>
      <c r="AL56" s="251"/>
      <c r="AM56" s="252"/>
      <c r="AO56" s="77"/>
      <c r="AP56" s="76"/>
      <c r="AQ56" s="76"/>
      <c r="AR56" s="76"/>
      <c r="AS56" s="76"/>
    </row>
    <row r="57" spans="3:45" ht="25.5" customHeight="1">
      <c r="C57" s="44"/>
      <c r="D57" s="54">
        <v>18</v>
      </c>
      <c r="E57" s="119"/>
      <c r="F57" s="120"/>
      <c r="G57" s="120"/>
      <c r="H57" s="204" t="str">
        <f t="shared" si="4"/>
        <v/>
      </c>
      <c r="I57" s="204" t="str">
        <f t="shared" si="5"/>
        <v/>
      </c>
      <c r="J57" s="119"/>
      <c r="K57" s="120"/>
      <c r="L57" s="121"/>
      <c r="M57" s="180"/>
      <c r="N57" s="122"/>
      <c r="O57" s="119"/>
      <c r="P57" s="119"/>
      <c r="Q57" s="119"/>
      <c r="R57" s="119"/>
      <c r="S57" s="125"/>
      <c r="T57" s="122"/>
      <c r="U57" s="119"/>
      <c r="V57" s="119"/>
      <c r="W57" s="119"/>
      <c r="X57" s="119"/>
      <c r="Y57" s="123"/>
      <c r="Z57" s="128"/>
      <c r="AA57" s="128" t="str">
        <f>IF(Z57="A.","DOME",IF(Z57="B.","STAY",""))</f>
        <v/>
      </c>
      <c r="AB57" s="196"/>
      <c r="AC57" s="196"/>
      <c r="AD57" s="205">
        <f t="shared" si="2"/>
        <v>0</v>
      </c>
      <c r="AE57" s="124"/>
      <c r="AF57" s="127"/>
      <c r="AG57" s="188"/>
      <c r="AH57" s="57"/>
      <c r="AI57" s="125"/>
      <c r="AJ57" s="250"/>
      <c r="AK57" s="251"/>
      <c r="AL57" s="251"/>
      <c r="AM57" s="252"/>
      <c r="AO57" s="77"/>
      <c r="AP57" s="76"/>
      <c r="AQ57" s="76"/>
      <c r="AR57" s="76"/>
      <c r="AS57" s="76"/>
    </row>
    <row r="58" spans="3:45" ht="25.5" customHeight="1">
      <c r="C58" s="44"/>
      <c r="D58" s="54">
        <v>19</v>
      </c>
      <c r="E58" s="119"/>
      <c r="F58" s="120"/>
      <c r="G58" s="120"/>
      <c r="H58" s="204"/>
      <c r="I58" s="120"/>
      <c r="J58" s="119"/>
      <c r="K58" s="120"/>
      <c r="L58" s="121"/>
      <c r="M58" s="180"/>
      <c r="N58" s="122"/>
      <c r="O58" s="119"/>
      <c r="P58" s="119"/>
      <c r="Q58" s="119"/>
      <c r="R58" s="119"/>
      <c r="S58" s="125"/>
      <c r="T58" s="122"/>
      <c r="U58" s="119"/>
      <c r="V58" s="119"/>
      <c r="W58" s="119"/>
      <c r="X58" s="119"/>
      <c r="Y58" s="123"/>
      <c r="Z58" s="128"/>
      <c r="AA58" s="128" t="str">
        <f>IF(Z58="A.","DOME",IF(Z58="B.","STAY",""))</f>
        <v/>
      </c>
      <c r="AB58" s="196"/>
      <c r="AC58" s="196"/>
      <c r="AD58" s="205">
        <f t="shared" si="2"/>
        <v>0</v>
      </c>
      <c r="AE58" s="124"/>
      <c r="AF58" s="127"/>
      <c r="AG58" s="188"/>
      <c r="AH58" s="57"/>
      <c r="AI58" s="125"/>
      <c r="AJ58" s="250"/>
      <c r="AK58" s="251"/>
      <c r="AL58" s="251"/>
      <c r="AM58" s="252"/>
      <c r="AO58" s="77"/>
      <c r="AP58" s="76"/>
      <c r="AQ58" s="76"/>
      <c r="AR58" s="76"/>
      <c r="AS58" s="76"/>
    </row>
    <row r="59" spans="3:45" ht="25.5" customHeight="1" thickBot="1">
      <c r="C59" s="44"/>
      <c r="D59" s="55">
        <v>20</v>
      </c>
      <c r="E59" s="141"/>
      <c r="F59" s="48"/>
      <c r="G59" s="48"/>
      <c r="H59" s="207"/>
      <c r="I59" s="48"/>
      <c r="J59" s="49"/>
      <c r="K59" s="133"/>
      <c r="L59" s="50"/>
      <c r="M59" s="182"/>
      <c r="N59" s="122"/>
      <c r="O59" s="119"/>
      <c r="P59" s="119"/>
      <c r="Q59" s="119"/>
      <c r="R59" s="119"/>
      <c r="S59" s="125"/>
      <c r="T59" s="122"/>
      <c r="U59" s="119"/>
      <c r="V59" s="119"/>
      <c r="W59" s="119"/>
      <c r="X59" s="119"/>
      <c r="Y59" s="123"/>
      <c r="Z59" s="135"/>
      <c r="AA59" s="128" t="str">
        <f>IF(Z59="A.","DOME",IF(Z59="B.","STAY",""))</f>
        <v/>
      </c>
      <c r="AB59" s="197"/>
      <c r="AC59" s="197"/>
      <c r="AD59" s="208">
        <f>AC59-AB59</f>
        <v>0</v>
      </c>
      <c r="AE59" s="136"/>
      <c r="AF59" s="61"/>
      <c r="AG59" s="190"/>
      <c r="AH59" s="58"/>
      <c r="AI59" s="134"/>
      <c r="AJ59" s="247"/>
      <c r="AK59" s="248"/>
      <c r="AL59" s="248"/>
      <c r="AM59" s="249"/>
      <c r="AO59" s="77"/>
      <c r="AP59" s="76"/>
      <c r="AQ59" s="76"/>
      <c r="AR59" s="76"/>
      <c r="AS59" s="76"/>
    </row>
    <row r="60" spans="3:45" ht="15.75" customHeight="1">
      <c r="K60" s="198"/>
      <c r="AO60" s="76"/>
      <c r="AP60" s="76"/>
      <c r="AQ60" s="76"/>
      <c r="AR60" s="76"/>
      <c r="AS60" s="76"/>
    </row>
    <row r="61" spans="3:45" ht="17.25" customHeight="1">
      <c r="AO61" s="76"/>
      <c r="AP61" s="76"/>
      <c r="AQ61" s="76"/>
      <c r="AR61" s="76"/>
      <c r="AS61" s="76"/>
    </row>
    <row r="62" spans="3:45" ht="18.75" hidden="1">
      <c r="E62" s="140" t="s">
        <v>115</v>
      </c>
      <c r="K62" s="194" t="s">
        <v>128</v>
      </c>
      <c r="S62" s="137" t="s">
        <v>40</v>
      </c>
      <c r="Z62" s="137" t="s">
        <v>216</v>
      </c>
      <c r="AA62" s="233"/>
      <c r="AB62" s="139">
        <v>43066</v>
      </c>
      <c r="AC62" s="138">
        <v>43071</v>
      </c>
      <c r="AE62" s="137" t="s">
        <v>88</v>
      </c>
      <c r="AH62" s="137" t="s">
        <v>166</v>
      </c>
      <c r="AO62" s="76"/>
      <c r="AP62" s="76"/>
      <c r="AQ62" s="76"/>
      <c r="AR62" s="76"/>
      <c r="AS62" s="76"/>
    </row>
    <row r="63" spans="3:45" ht="18.75" hidden="1">
      <c r="E63" s="140" t="s">
        <v>116</v>
      </c>
      <c r="K63" s="194" t="s">
        <v>129</v>
      </c>
      <c r="S63" s="137" t="s">
        <v>127</v>
      </c>
      <c r="Z63" s="137" t="s">
        <v>217</v>
      </c>
      <c r="AA63" s="233"/>
      <c r="AB63" s="139">
        <v>43067</v>
      </c>
      <c r="AC63" s="138">
        <v>43072</v>
      </c>
      <c r="AE63" s="137" t="s">
        <v>225</v>
      </c>
      <c r="AH63" s="137" t="s">
        <v>213</v>
      </c>
      <c r="AO63" s="76"/>
      <c r="AP63" s="76"/>
      <c r="AQ63" s="76"/>
      <c r="AR63" s="76"/>
      <c r="AS63" s="76"/>
    </row>
    <row r="64" spans="3:45" ht="18.75" hidden="1">
      <c r="K64" s="194" t="s">
        <v>130</v>
      </c>
      <c r="Z64" s="137" t="s">
        <v>215</v>
      </c>
      <c r="AA64" s="233"/>
      <c r="AB64" s="139">
        <v>43068</v>
      </c>
      <c r="AC64" s="138">
        <v>43073</v>
      </c>
    </row>
    <row r="65" spans="11:34" ht="18.75" hidden="1">
      <c r="K65" s="194" t="s">
        <v>190</v>
      </c>
      <c r="Z65" s="137" t="s">
        <v>142</v>
      </c>
      <c r="AA65" s="233"/>
      <c r="AB65" s="139">
        <v>43069</v>
      </c>
      <c r="AC65" s="138">
        <v>43074</v>
      </c>
      <c r="AE65" s="137" t="s">
        <v>134</v>
      </c>
      <c r="AH65" s="44" t="s">
        <v>214</v>
      </c>
    </row>
    <row r="66" spans="11:34" ht="18.75" hidden="1">
      <c r="K66" s="194" t="s">
        <v>131</v>
      </c>
      <c r="Z66" s="137" t="s">
        <v>187</v>
      </c>
      <c r="AA66" s="233"/>
      <c r="AB66" s="139">
        <v>43070</v>
      </c>
      <c r="AC66" s="138">
        <v>43075</v>
      </c>
      <c r="AE66" s="137" t="s">
        <v>88</v>
      </c>
    </row>
    <row r="67" spans="11:34" ht="18.75" hidden="1">
      <c r="K67" s="194" t="s">
        <v>132</v>
      </c>
      <c r="Z67" s="137" t="s">
        <v>195</v>
      </c>
      <c r="AA67" s="233"/>
      <c r="AB67" s="139">
        <v>43071</v>
      </c>
      <c r="AC67" s="138">
        <v>43076</v>
      </c>
      <c r="AE67" s="137" t="s">
        <v>88</v>
      </c>
    </row>
    <row r="68" spans="11:34" ht="18.75" hidden="1">
      <c r="K68" s="194" t="s">
        <v>133</v>
      </c>
      <c r="AB68" s="139">
        <v>43072</v>
      </c>
      <c r="AC68" s="138">
        <v>43077</v>
      </c>
    </row>
    <row r="69" spans="11:34" ht="19.5" hidden="1" customHeight="1">
      <c r="K69" s="194" t="s">
        <v>197</v>
      </c>
      <c r="AB69" s="139">
        <v>43073</v>
      </c>
      <c r="AC69" s="138">
        <v>43078</v>
      </c>
    </row>
    <row r="70" spans="11:34" ht="21" hidden="1" customHeight="1">
      <c r="K70" s="194" t="s">
        <v>196</v>
      </c>
      <c r="AB70" s="139">
        <v>43074</v>
      </c>
      <c r="AC70" s="138">
        <v>43079</v>
      </c>
    </row>
    <row r="71" spans="11:34" ht="34.5" hidden="1" customHeight="1">
      <c r="K71" s="153" t="s">
        <v>162</v>
      </c>
      <c r="L71" s="137" t="s">
        <v>163</v>
      </c>
      <c r="M71" s="137"/>
      <c r="N71" s="137" t="s">
        <v>164</v>
      </c>
      <c r="AB71" s="139">
        <v>43075</v>
      </c>
      <c r="AC71" s="138">
        <v>43080</v>
      </c>
    </row>
    <row r="72" spans="11:34" ht="21" hidden="1" customHeight="1">
      <c r="K72" s="321" t="s">
        <v>161</v>
      </c>
      <c r="L72" s="137" t="s">
        <v>227</v>
      </c>
      <c r="M72" s="137"/>
      <c r="N72" s="137" t="s">
        <v>149</v>
      </c>
      <c r="AB72" s="139">
        <v>43076</v>
      </c>
      <c r="AC72" s="138">
        <v>43081</v>
      </c>
    </row>
    <row r="73" spans="11:34" ht="18.75" hidden="1" customHeight="1">
      <c r="K73" s="322"/>
      <c r="L73" s="137" t="s">
        <v>152</v>
      </c>
      <c r="M73" s="137"/>
      <c r="N73" s="137" t="s">
        <v>150</v>
      </c>
      <c r="AB73" s="195" t="s">
        <v>198</v>
      </c>
      <c r="AC73" s="138">
        <v>43082</v>
      </c>
    </row>
    <row r="74" spans="11:34" ht="21" hidden="1" customHeight="1">
      <c r="K74" s="322"/>
      <c r="L74" s="137" t="s">
        <v>153</v>
      </c>
      <c r="M74" s="137"/>
      <c r="N74" s="137" t="s">
        <v>151</v>
      </c>
      <c r="AC74" s="138">
        <v>43083</v>
      </c>
    </row>
    <row r="75" spans="11:34" ht="18.75" hidden="1">
      <c r="K75" s="322"/>
      <c r="L75" s="137" t="s">
        <v>154</v>
      </c>
      <c r="M75" s="137"/>
      <c r="N75" s="137" t="s">
        <v>158</v>
      </c>
      <c r="AC75" s="138" t="s">
        <v>199</v>
      </c>
    </row>
    <row r="76" spans="11:34" hidden="1">
      <c r="K76" s="322"/>
      <c r="L76" s="137" t="s">
        <v>155</v>
      </c>
      <c r="M76" s="137"/>
      <c r="N76" s="137" t="s">
        <v>159</v>
      </c>
    </row>
    <row r="77" spans="11:34" hidden="1">
      <c r="K77" s="322"/>
      <c r="L77" s="137" t="s">
        <v>156</v>
      </c>
      <c r="M77" s="137"/>
      <c r="N77" s="137" t="s">
        <v>160</v>
      </c>
    </row>
    <row r="78" spans="11:34" hidden="1">
      <c r="K78" s="322"/>
      <c r="L78" s="137" t="s">
        <v>157</v>
      </c>
      <c r="M78" s="137"/>
      <c r="N78" s="137" t="s">
        <v>148</v>
      </c>
    </row>
    <row r="79" spans="11:34" hidden="1">
      <c r="L79" s="137" t="s">
        <v>189</v>
      </c>
      <c r="M79" s="137"/>
      <c r="N79" s="137" t="s">
        <v>189</v>
      </c>
    </row>
    <row r="82" spans="12:13" ht="15.75" customHeight="1"/>
    <row r="85" spans="12:13">
      <c r="L85" s="143"/>
      <c r="M85" s="172"/>
    </row>
    <row r="86" spans="12:13">
      <c r="L86" s="143"/>
      <c r="M86" s="172"/>
    </row>
  </sheetData>
  <sheetProtection algorithmName="SHA-512" hashValue="pNVx9XKdMaW4F37BzZ2VlotSCVUWEpHesODONUuCprLuqD8+nn/F19mGpVTctaXwUxtiEjBEA6jv0HGcxoJO+A==" saltValue="xhDWxWCKQTJ2bYJ4WdFvZg==" spinCount="100000" sheet="1" objects="1" scenarios="1" formatCells="0" selectLockedCells="1"/>
  <mergeCells count="72">
    <mergeCell ref="G21:V21"/>
    <mergeCell ref="J29:P29"/>
    <mergeCell ref="Q29:X29"/>
    <mergeCell ref="N34:R35"/>
    <mergeCell ref="S34:S35"/>
    <mergeCell ref="T34:X35"/>
    <mergeCell ref="K72:K78"/>
    <mergeCell ref="K23:O23"/>
    <mergeCell ref="P23:X23"/>
    <mergeCell ref="AF23:AH23"/>
    <mergeCell ref="AF24:AH24"/>
    <mergeCell ref="AF25:AH25"/>
    <mergeCell ref="AR26:AS26"/>
    <mergeCell ref="Z26:AD26"/>
    <mergeCell ref="AI23:AJ23"/>
    <mergeCell ref="AC23:AD23"/>
    <mergeCell ref="AF30:AL31"/>
    <mergeCell ref="Z25:AD25"/>
    <mergeCell ref="AU14:AV14"/>
    <mergeCell ref="AP11:AR11"/>
    <mergeCell ref="AK2:AL2"/>
    <mergeCell ref="AU15:AV15"/>
    <mergeCell ref="AU12:AV12"/>
    <mergeCell ref="AP15:AR15"/>
    <mergeCell ref="AU11:AV11"/>
    <mergeCell ref="AP12:AR12"/>
    <mergeCell ref="D1:AM1"/>
    <mergeCell ref="AP13:AR13"/>
    <mergeCell ref="AU13:AV13"/>
    <mergeCell ref="D34:D36"/>
    <mergeCell ref="F34:F36"/>
    <mergeCell ref="G34:G36"/>
    <mergeCell ref="J34:J36"/>
    <mergeCell ref="K34:K36"/>
    <mergeCell ref="E34:E36"/>
    <mergeCell ref="G25:R25"/>
    <mergeCell ref="L34:L36"/>
    <mergeCell ref="T25:X25"/>
    <mergeCell ref="T27:W27"/>
    <mergeCell ref="Y34:Y35"/>
    <mergeCell ref="T26:W26"/>
    <mergeCell ref="AP14:AR14"/>
    <mergeCell ref="AJ41:AM41"/>
    <mergeCell ref="AF26:AH28"/>
    <mergeCell ref="AJ38:AM38"/>
    <mergeCell ref="AJ37:AM37"/>
    <mergeCell ref="AI27:AJ27"/>
    <mergeCell ref="AJ34:AM36"/>
    <mergeCell ref="AH34:AI35"/>
    <mergeCell ref="AI28:AJ28"/>
    <mergeCell ref="Z34:AF35"/>
    <mergeCell ref="Z27:AD27"/>
    <mergeCell ref="AJ39:AM39"/>
    <mergeCell ref="AJ40:AM40"/>
    <mergeCell ref="AJ49:AM49"/>
    <mergeCell ref="AJ44:AM44"/>
    <mergeCell ref="AJ45:AM45"/>
    <mergeCell ref="AJ46:AM46"/>
    <mergeCell ref="AJ42:AM42"/>
    <mergeCell ref="AJ43:AM43"/>
    <mergeCell ref="AJ47:AM47"/>
    <mergeCell ref="AJ48:AM48"/>
    <mergeCell ref="AJ59:AM59"/>
    <mergeCell ref="AJ50:AM50"/>
    <mergeCell ref="AJ51:AM51"/>
    <mergeCell ref="AJ52:AM52"/>
    <mergeCell ref="AJ53:AM53"/>
    <mergeCell ref="AJ54:AM54"/>
    <mergeCell ref="AJ55:AM55"/>
    <mergeCell ref="AJ56:AM56"/>
    <mergeCell ref="AJ57:AM57"/>
    <mergeCell ref="AJ58:AM58"/>
  </mergeCells>
  <phoneticPr fontId="11"/>
  <conditionalFormatting sqref="S37:S57">
    <cfRule type="cellIs" dxfId="4" priority="224" operator="equal">
      <formula>"Select"</formula>
    </cfRule>
  </conditionalFormatting>
  <conditionalFormatting sqref="S59">
    <cfRule type="cellIs" dxfId="3" priority="2" operator="equal">
      <formula>"Select"</formula>
    </cfRule>
  </conditionalFormatting>
  <conditionalFormatting sqref="S58">
    <cfRule type="cellIs" dxfId="2" priority="1" operator="equal">
      <formula>"Select"</formula>
    </cfRule>
  </conditionalFormatting>
  <dataValidations count="8">
    <dataValidation type="list" allowBlank="1" showInputMessage="1" showErrorMessage="1" sqref="S40:S59 Y40:Y59 AH40:AI59">
      <formula1>$S$62:$S$63</formula1>
    </dataValidation>
    <dataValidation type="list" allowBlank="1" showInputMessage="1" sqref="K40:K59">
      <formula1>$K$62:$K$70</formula1>
    </dataValidation>
    <dataValidation type="list" allowBlank="1" showInputMessage="1" showErrorMessage="1" sqref="E40:E59 G23 G29">
      <formula1>$E$62:$E$63</formula1>
    </dataValidation>
    <dataValidation type="list" allowBlank="1" showInputMessage="1" showErrorMessage="1" sqref="L40:M59">
      <formula1>INDIRECT(E40)</formula1>
    </dataValidation>
    <dataValidation type="list" allowBlank="1" showInputMessage="1" showErrorMessage="1" sqref="AE40:AE59">
      <formula1>INDIRECT(Z40)</formula1>
    </dataValidation>
    <dataValidation type="list" allowBlank="1" showInputMessage="1" showErrorMessage="1" sqref="AB40:AB59">
      <formula1>$AB$62:$AB$73</formula1>
    </dataValidation>
    <dataValidation type="list" allowBlank="1" showInputMessage="1" showErrorMessage="1" sqref="AC40:AC59">
      <formula1>$AC$62:$AC$75</formula1>
    </dataValidation>
    <dataValidation type="list" allowBlank="1" showInputMessage="1" showErrorMessage="1" sqref="Z40:Z59">
      <formula1>$Z$62:$Z$64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4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14" sqref="A14"/>
    </sheetView>
  </sheetViews>
  <sheetFormatPr defaultRowHeight="13.5"/>
  <sheetData>
    <row r="1" spans="1:6">
      <c r="A1" t="s">
        <v>105</v>
      </c>
      <c r="C1" t="s">
        <v>110</v>
      </c>
    </row>
    <row r="2" spans="1:6">
      <c r="A2" s="84" t="s">
        <v>103</v>
      </c>
      <c r="B2" s="85"/>
      <c r="C2" s="86" t="s">
        <v>106</v>
      </c>
      <c r="D2" s="86" t="s">
        <v>107</v>
      </c>
      <c r="E2" s="86" t="s">
        <v>108</v>
      </c>
      <c r="F2" s="155" t="s">
        <v>142</v>
      </c>
    </row>
    <row r="3" spans="1:6">
      <c r="A3" t="s">
        <v>109</v>
      </c>
      <c r="C3" t="s">
        <v>88</v>
      </c>
      <c r="D3" t="s">
        <v>88</v>
      </c>
      <c r="E3" t="s">
        <v>113</v>
      </c>
      <c r="F3" t="s">
        <v>166</v>
      </c>
    </row>
    <row r="4" spans="1:6">
      <c r="A4" t="s">
        <v>104</v>
      </c>
      <c r="C4" t="s">
        <v>43</v>
      </c>
      <c r="D4" t="s">
        <v>43</v>
      </c>
    </row>
    <row r="5" spans="1:6">
      <c r="A5" t="s">
        <v>56</v>
      </c>
    </row>
    <row r="6" spans="1:6">
      <c r="A6" t="s">
        <v>142</v>
      </c>
    </row>
  </sheetData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Zeros="0" zoomScale="90" zoomScaleNormal="90" workbookViewId="0">
      <selection activeCell="A2" sqref="A2:IV2"/>
    </sheetView>
  </sheetViews>
  <sheetFormatPr defaultRowHeight="13.5"/>
  <cols>
    <col min="1" max="1" width="16.375" customWidth="1"/>
    <col min="2" max="2" width="17.375" bestFit="1" customWidth="1"/>
    <col min="3" max="3" width="18.625" bestFit="1" customWidth="1"/>
    <col min="4" max="4" width="20.25" bestFit="1" customWidth="1"/>
    <col min="5" max="5" width="20.625" bestFit="1" customWidth="1"/>
    <col min="6" max="6" width="23.25" bestFit="1" customWidth="1"/>
    <col min="7" max="8" width="17.25" bestFit="1" customWidth="1"/>
    <col min="9" max="9" width="24.75" bestFit="1" customWidth="1"/>
    <col min="10" max="10" width="26.375" bestFit="1" customWidth="1"/>
    <col min="11" max="11" width="26.75" bestFit="1" customWidth="1"/>
    <col min="12" max="12" width="26.75" customWidth="1"/>
  </cols>
  <sheetData>
    <row r="1" spans="1:13">
      <c r="A1" s="74" t="s">
        <v>67</v>
      </c>
      <c r="B1" s="74" t="s">
        <v>64</v>
      </c>
      <c r="C1" s="74" t="s">
        <v>122</v>
      </c>
      <c r="D1" s="74" t="s">
        <v>65</v>
      </c>
      <c r="E1" s="74" t="s">
        <v>66</v>
      </c>
      <c r="F1" s="74" t="s">
        <v>68</v>
      </c>
      <c r="G1" s="74" t="s">
        <v>69</v>
      </c>
      <c r="H1" s="74" t="s">
        <v>70</v>
      </c>
      <c r="I1" s="74" t="s">
        <v>136</v>
      </c>
      <c r="J1" s="74" t="s">
        <v>137</v>
      </c>
      <c r="K1" s="74" t="s">
        <v>138</v>
      </c>
      <c r="L1" s="74" t="s">
        <v>177</v>
      </c>
    </row>
    <row r="2" spans="1:13" s="63" customFormat="1" ht="14.25" customHeight="1">
      <c r="A2" s="65" t="str">
        <f>UPPER('Application form'!AC23)</f>
        <v/>
      </c>
      <c r="B2" s="73">
        <f>'Application form'!G21</f>
        <v>0</v>
      </c>
      <c r="C2" s="65">
        <f>'Application form'!G23</f>
        <v>0</v>
      </c>
      <c r="D2" s="65" t="str">
        <f>PROPER('Application form'!K23)</f>
        <v/>
      </c>
      <c r="E2" s="65" t="str">
        <f>UPPER('Application form'!P23)</f>
        <v/>
      </c>
      <c r="F2" s="65">
        <f>'Application form'!G25</f>
        <v>0</v>
      </c>
      <c r="G2" s="73">
        <f>'Application form'!T25</f>
        <v>0</v>
      </c>
      <c r="H2" s="65">
        <f>'Application form'!Z25</f>
        <v>0</v>
      </c>
      <c r="I2" s="65">
        <f>'Application form'!G29</f>
        <v>0</v>
      </c>
      <c r="J2" s="65" t="str">
        <f>PROPER('Application form'!J29)</f>
        <v/>
      </c>
      <c r="K2" s="65" t="str">
        <f>UPPER('Application form'!Q29)</f>
        <v/>
      </c>
      <c r="L2" s="65" t="str">
        <f>C2&amp;" "&amp;D2&amp;" "&amp;E2</f>
        <v xml:space="preserve">0  </v>
      </c>
    </row>
    <row r="3" spans="1:13">
      <c r="A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1" spans="6:8">
      <c r="F41" s="69"/>
      <c r="H41" s="70"/>
    </row>
  </sheetData>
  <phoneticPr fontId="1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89"/>
  <sheetViews>
    <sheetView showZeros="0" workbookViewId="0">
      <selection activeCell="J15" sqref="J15"/>
    </sheetView>
  </sheetViews>
  <sheetFormatPr defaultRowHeight="13.5"/>
  <cols>
    <col min="4" max="4" width="4.25" bestFit="1" customWidth="1"/>
    <col min="5" max="5" width="4.25" customWidth="1"/>
    <col min="6" max="6" width="14.125" customWidth="1"/>
    <col min="7" max="7" width="27.125" customWidth="1"/>
    <col min="8" max="8" width="19" customWidth="1"/>
    <col min="9" max="9" width="11.375" customWidth="1"/>
    <col min="10" max="10" width="18.75" customWidth="1"/>
    <col min="11" max="11" width="3.5" customWidth="1"/>
    <col min="12" max="12" width="11.625" bestFit="1" customWidth="1"/>
    <col min="13" max="13" width="9.75" bestFit="1" customWidth="1"/>
    <col min="14" max="14" width="9.25" bestFit="1" customWidth="1"/>
    <col min="15" max="15" width="8.75" bestFit="1" customWidth="1"/>
    <col min="16" max="16" width="6.5" bestFit="1" customWidth="1"/>
    <col min="17" max="17" width="24.75" customWidth="1"/>
    <col min="18" max="18" width="10.5" bestFit="1" customWidth="1"/>
    <col min="19" max="19" width="10.875" bestFit="1" customWidth="1"/>
    <col min="20" max="20" width="10.25" bestFit="1" customWidth="1"/>
    <col min="21" max="21" width="9.75" bestFit="1" customWidth="1"/>
    <col min="22" max="22" width="7.5" bestFit="1" customWidth="1"/>
    <col min="23" max="23" width="23.375" customWidth="1"/>
    <col min="24" max="24" width="5.625" bestFit="1" customWidth="1"/>
    <col min="25" max="25" width="7.25" style="111" customWidth="1"/>
    <col min="26" max="26" width="7.625" style="111" customWidth="1"/>
    <col min="27" max="27" width="7.875" bestFit="1" customWidth="1"/>
    <col min="28" max="28" width="10.375" bestFit="1" customWidth="1"/>
    <col min="29" max="29" width="13.125" bestFit="1" customWidth="1"/>
    <col min="30" max="31" width="13.125" customWidth="1"/>
    <col min="32" max="32" width="25.75" customWidth="1"/>
  </cols>
  <sheetData>
    <row r="1" spans="2:32" s="64" customFormat="1" ht="14.25">
      <c r="B1" s="87" t="s">
        <v>121</v>
      </c>
      <c r="C1" s="66" t="s">
        <v>111</v>
      </c>
      <c r="D1" s="66" t="s">
        <v>52</v>
      </c>
      <c r="E1" s="66" t="s">
        <v>123</v>
      </c>
      <c r="F1" s="66" t="s">
        <v>124</v>
      </c>
      <c r="G1" s="66" t="s">
        <v>82</v>
      </c>
      <c r="H1" s="66" t="s">
        <v>83</v>
      </c>
      <c r="I1" s="108" t="s">
        <v>117</v>
      </c>
      <c r="J1" s="66" t="s">
        <v>62</v>
      </c>
      <c r="K1" s="108" t="s">
        <v>118</v>
      </c>
      <c r="L1" s="67" t="s">
        <v>71</v>
      </c>
      <c r="M1" s="67" t="s">
        <v>72</v>
      </c>
      <c r="N1" s="67" t="s">
        <v>24</v>
      </c>
      <c r="O1" s="67" t="s">
        <v>73</v>
      </c>
      <c r="P1" s="67" t="s">
        <v>74</v>
      </c>
      <c r="Q1" s="67" t="s">
        <v>84</v>
      </c>
      <c r="R1" s="67" t="s">
        <v>75</v>
      </c>
      <c r="S1" s="67" t="s">
        <v>76</v>
      </c>
      <c r="T1" s="67" t="s">
        <v>77</v>
      </c>
      <c r="U1" s="67" t="s">
        <v>78</v>
      </c>
      <c r="V1" s="67" t="s">
        <v>79</v>
      </c>
      <c r="W1" s="67" t="s">
        <v>85</v>
      </c>
      <c r="X1" s="67" t="s">
        <v>33</v>
      </c>
      <c r="Y1" s="109" t="s">
        <v>80</v>
      </c>
      <c r="Z1" s="109" t="s">
        <v>81</v>
      </c>
      <c r="AA1" s="67" t="s">
        <v>86</v>
      </c>
      <c r="AB1" s="67" t="s">
        <v>87</v>
      </c>
      <c r="AC1" s="67" t="s">
        <v>119</v>
      </c>
      <c r="AD1" s="67" t="s">
        <v>120</v>
      </c>
      <c r="AE1" s="67" t="s">
        <v>93</v>
      </c>
      <c r="AF1" s="66" t="s">
        <v>21</v>
      </c>
    </row>
    <row r="2" spans="2:32" s="63" customFormat="1">
      <c r="B2" s="65"/>
      <c r="C2" s="65" t="str">
        <f>UPPER('Application form'!$AC$23)</f>
        <v/>
      </c>
      <c r="D2" s="65">
        <v>1</v>
      </c>
      <c r="E2" s="73">
        <f>'Application form'!J40</f>
        <v>0</v>
      </c>
      <c r="F2" s="65">
        <f>IF(Application!E36=" ", " ",'Application form'!K40)</f>
        <v>0</v>
      </c>
      <c r="G2" s="65" t="str">
        <f>PROPER('Application form'!F40)</f>
        <v/>
      </c>
      <c r="H2" s="65" t="str">
        <f>UPPER('Application form'!G40)</f>
        <v/>
      </c>
      <c r="I2" s="65"/>
      <c r="J2" s="65">
        <f>'Application form'!K40</f>
        <v>0</v>
      </c>
      <c r="K2" s="65"/>
      <c r="L2" s="72">
        <f>'Application form'!N40</f>
        <v>0</v>
      </c>
      <c r="M2" s="65">
        <f>'Application form'!O40</f>
        <v>0</v>
      </c>
      <c r="N2" s="73">
        <f>'Application form'!P40</f>
        <v>0</v>
      </c>
      <c r="O2" s="65">
        <f>'Application form'!Q40</f>
        <v>0</v>
      </c>
      <c r="P2" s="65">
        <f>'Application form'!R40</f>
        <v>0</v>
      </c>
      <c r="Q2" s="65">
        <f>'Application form'!S40</f>
        <v>0</v>
      </c>
      <c r="R2" s="72">
        <f>'Application form'!T40</f>
        <v>0</v>
      </c>
      <c r="S2" s="65">
        <f>'Application form'!U40</f>
        <v>0</v>
      </c>
      <c r="T2" s="73">
        <f>'Application form'!V40</f>
        <v>0</v>
      </c>
      <c r="U2" s="65">
        <f>'Application form'!W40</f>
        <v>0</v>
      </c>
      <c r="V2" s="65">
        <f>'Application form'!X40</f>
        <v>0</v>
      </c>
      <c r="W2" s="65">
        <f>'Application form'!Y40</f>
        <v>0</v>
      </c>
      <c r="X2" s="65">
        <f>'Application form'!Z40</f>
        <v>0</v>
      </c>
      <c r="Y2" s="110">
        <f>'Application form'!AB40</f>
        <v>0</v>
      </c>
      <c r="Z2" s="110">
        <f>'Application form'!AC40</f>
        <v>0</v>
      </c>
      <c r="AA2" s="65">
        <f>'Application form'!AD40</f>
        <v>0</v>
      </c>
      <c r="AB2" s="65">
        <f>'Application form'!AE40</f>
        <v>0</v>
      </c>
      <c r="AC2" s="65">
        <f>'Application form'!AF40</f>
        <v>0</v>
      </c>
      <c r="AD2" s="65"/>
      <c r="AE2" s="65">
        <f>'Application form'!AI40</f>
        <v>0</v>
      </c>
      <c r="AF2" s="65">
        <f>'Application form'!AJ40</f>
        <v>0</v>
      </c>
    </row>
    <row r="3" spans="2:32" s="63" customFormat="1">
      <c r="B3" s="65"/>
      <c r="C3" s="65" t="str">
        <f>UPPER('Application form'!$AC$23)</f>
        <v/>
      </c>
      <c r="D3" s="65">
        <v>2</v>
      </c>
      <c r="E3" s="73">
        <f>'Application form'!J41</f>
        <v>0</v>
      </c>
      <c r="F3" s="65">
        <f>IF(Application!E37=" ", " ",'Application form'!K41)</f>
        <v>0</v>
      </c>
      <c r="G3" s="65" t="str">
        <f>PROPER('Application form'!F41)</f>
        <v/>
      </c>
      <c r="H3" s="65" t="str">
        <f>UPPER('Application form'!G41)</f>
        <v/>
      </c>
      <c r="I3" s="65"/>
      <c r="J3" s="65">
        <f>'Application form'!K41</f>
        <v>0</v>
      </c>
      <c r="K3" s="65"/>
      <c r="L3" s="72">
        <f>'Application form'!N41</f>
        <v>0</v>
      </c>
      <c r="M3" s="65">
        <f>'Application form'!O41</f>
        <v>0</v>
      </c>
      <c r="N3" s="73">
        <f>'Application form'!P41</f>
        <v>0</v>
      </c>
      <c r="O3" s="65">
        <f>'Application form'!Q41</f>
        <v>0</v>
      </c>
      <c r="P3" s="65">
        <f>'Application form'!R41</f>
        <v>0</v>
      </c>
      <c r="Q3" s="65">
        <f>'Application form'!S41</f>
        <v>0</v>
      </c>
      <c r="R3" s="72">
        <f>'Application form'!T41</f>
        <v>0</v>
      </c>
      <c r="S3" s="65">
        <f>'Application form'!U41</f>
        <v>0</v>
      </c>
      <c r="T3" s="73">
        <f>'Application form'!V41</f>
        <v>0</v>
      </c>
      <c r="U3" s="65">
        <f>'Application form'!W41</f>
        <v>0</v>
      </c>
      <c r="V3" s="65">
        <f>'Application form'!X41</f>
        <v>0</v>
      </c>
      <c r="W3" s="65">
        <f>'Application form'!Y41</f>
        <v>0</v>
      </c>
      <c r="X3" s="65">
        <f>'Application form'!Z41</f>
        <v>0</v>
      </c>
      <c r="Y3" s="110">
        <f>'Application form'!AB41</f>
        <v>0</v>
      </c>
      <c r="Z3" s="110">
        <f>'Application form'!AC41</f>
        <v>0</v>
      </c>
      <c r="AA3" s="65">
        <f>'Application form'!AD41</f>
        <v>0</v>
      </c>
      <c r="AB3" s="65">
        <f>'Application form'!AE41</f>
        <v>0</v>
      </c>
      <c r="AC3" s="65">
        <f>'Application form'!AF41</f>
        <v>0</v>
      </c>
      <c r="AD3" s="65"/>
      <c r="AE3" s="65">
        <f>'Application form'!AI41</f>
        <v>0</v>
      </c>
      <c r="AF3" s="65">
        <f>'Application form'!AJ41</f>
        <v>0</v>
      </c>
    </row>
    <row r="4" spans="2:32" s="63" customFormat="1">
      <c r="B4" s="65"/>
      <c r="C4" s="65" t="str">
        <f>UPPER('Application form'!$AC$23)</f>
        <v/>
      </c>
      <c r="D4" s="65">
        <v>3</v>
      </c>
      <c r="E4" s="73">
        <f>'Application form'!J42</f>
        <v>0</v>
      </c>
      <c r="F4" s="65">
        <f>IF(Application!E38=" ", " ",'Application form'!K42)</f>
        <v>0</v>
      </c>
      <c r="G4" s="65" t="str">
        <f>PROPER('Application form'!F42)</f>
        <v/>
      </c>
      <c r="H4" s="65" t="str">
        <f>UPPER('Application form'!G42)</f>
        <v/>
      </c>
      <c r="I4" s="65"/>
      <c r="J4" s="65">
        <f>'Application form'!K42</f>
        <v>0</v>
      </c>
      <c r="K4" s="65"/>
      <c r="L4" s="72">
        <f>'Application form'!N42</f>
        <v>0</v>
      </c>
      <c r="M4" s="65">
        <f>'Application form'!O42</f>
        <v>0</v>
      </c>
      <c r="N4" s="73">
        <f>'Application form'!P42</f>
        <v>0</v>
      </c>
      <c r="O4" s="65">
        <f>'Application form'!Q42</f>
        <v>0</v>
      </c>
      <c r="P4" s="65">
        <f>'Application form'!R42</f>
        <v>0</v>
      </c>
      <c r="Q4" s="65">
        <f>'Application form'!S42</f>
        <v>0</v>
      </c>
      <c r="R4" s="72">
        <f>'Application form'!T42</f>
        <v>0</v>
      </c>
      <c r="S4" s="65">
        <f>'Application form'!U42</f>
        <v>0</v>
      </c>
      <c r="T4" s="73">
        <f>'Application form'!V42</f>
        <v>0</v>
      </c>
      <c r="U4" s="65">
        <f>'Application form'!W42</f>
        <v>0</v>
      </c>
      <c r="V4" s="65">
        <f>'Application form'!X42</f>
        <v>0</v>
      </c>
      <c r="W4" s="65">
        <f>'Application form'!Y42</f>
        <v>0</v>
      </c>
      <c r="X4" s="65">
        <f>'Application form'!Z42</f>
        <v>0</v>
      </c>
      <c r="Y4" s="110">
        <f>'Application form'!AB42</f>
        <v>0</v>
      </c>
      <c r="Z4" s="110">
        <f>'Application form'!AC42</f>
        <v>0</v>
      </c>
      <c r="AA4" s="65">
        <f>'Application form'!AD42</f>
        <v>0</v>
      </c>
      <c r="AB4" s="65">
        <f>'Application form'!AE42</f>
        <v>0</v>
      </c>
      <c r="AC4" s="65">
        <f>'Application form'!AF42</f>
        <v>0</v>
      </c>
      <c r="AD4" s="65"/>
      <c r="AE4" s="65">
        <f>'Application form'!AI42</f>
        <v>0</v>
      </c>
      <c r="AF4" s="65">
        <f>'Application form'!AJ42</f>
        <v>0</v>
      </c>
    </row>
    <row r="5" spans="2:32" s="63" customFormat="1">
      <c r="B5" s="65"/>
      <c r="C5" s="65" t="str">
        <f>UPPER('Application form'!$AC$23)</f>
        <v/>
      </c>
      <c r="D5" s="65">
        <v>4</v>
      </c>
      <c r="E5" s="73">
        <f>'Application form'!J43</f>
        <v>0</v>
      </c>
      <c r="F5" s="65">
        <f>IF(Application!E39=" ", " ",'Application form'!K43)</f>
        <v>0</v>
      </c>
      <c r="G5" s="65" t="str">
        <f>PROPER('Application form'!F43)</f>
        <v/>
      </c>
      <c r="H5" s="65" t="str">
        <f>UPPER('Application form'!G43)</f>
        <v/>
      </c>
      <c r="I5" s="65"/>
      <c r="J5" s="65">
        <f>'Application form'!K43</f>
        <v>0</v>
      </c>
      <c r="K5" s="65"/>
      <c r="L5" s="72">
        <f>'Application form'!N43</f>
        <v>0</v>
      </c>
      <c r="M5" s="65">
        <f>'Application form'!O43</f>
        <v>0</v>
      </c>
      <c r="N5" s="73">
        <f>'Application form'!P43</f>
        <v>0</v>
      </c>
      <c r="O5" s="65">
        <f>'Application form'!Q43</f>
        <v>0</v>
      </c>
      <c r="P5" s="65">
        <f>'Application form'!R43</f>
        <v>0</v>
      </c>
      <c r="Q5" s="65">
        <f>'Application form'!S43</f>
        <v>0</v>
      </c>
      <c r="R5" s="72">
        <f>'Application form'!T43</f>
        <v>0</v>
      </c>
      <c r="S5" s="65">
        <f>'Application form'!U43</f>
        <v>0</v>
      </c>
      <c r="T5" s="73">
        <f>'Application form'!V43</f>
        <v>0</v>
      </c>
      <c r="U5" s="65">
        <f>'Application form'!W43</f>
        <v>0</v>
      </c>
      <c r="V5" s="65">
        <f>'Application form'!X43</f>
        <v>0</v>
      </c>
      <c r="W5" s="65">
        <f>'Application form'!Y43</f>
        <v>0</v>
      </c>
      <c r="X5" s="65">
        <f>'Application form'!Z43</f>
        <v>0</v>
      </c>
      <c r="Y5" s="110">
        <f>'Application form'!AB43</f>
        <v>0</v>
      </c>
      <c r="Z5" s="110">
        <f>'Application form'!AC43</f>
        <v>0</v>
      </c>
      <c r="AA5" s="65">
        <f>'Application form'!AD43</f>
        <v>0</v>
      </c>
      <c r="AB5" s="65">
        <f>'Application form'!AE43</f>
        <v>0</v>
      </c>
      <c r="AC5" s="65">
        <f>'Application form'!AF43</f>
        <v>0</v>
      </c>
      <c r="AD5" s="65"/>
      <c r="AE5" s="65">
        <f>'Application form'!AI43</f>
        <v>0</v>
      </c>
      <c r="AF5" s="65">
        <f>'Application form'!AJ43</f>
        <v>0</v>
      </c>
    </row>
    <row r="6" spans="2:32" s="63" customFormat="1">
      <c r="B6" s="65"/>
      <c r="C6" s="65" t="str">
        <f>UPPER('Application form'!$AC$23)</f>
        <v/>
      </c>
      <c r="D6" s="65">
        <v>5</v>
      </c>
      <c r="E6" s="73">
        <f>'Application form'!J44</f>
        <v>0</v>
      </c>
      <c r="F6" s="65">
        <f>IF(Application!E40=" ", " ",'Application form'!K44)</f>
        <v>0</v>
      </c>
      <c r="G6" s="65" t="str">
        <f>PROPER('Application form'!F44)</f>
        <v/>
      </c>
      <c r="H6" s="65" t="str">
        <f>UPPER('Application form'!G44)</f>
        <v/>
      </c>
      <c r="I6" s="65"/>
      <c r="J6" s="65">
        <f>'Application form'!K44</f>
        <v>0</v>
      </c>
      <c r="K6" s="65"/>
      <c r="L6" s="72">
        <f>'Application form'!N44</f>
        <v>0</v>
      </c>
      <c r="M6" s="65">
        <f>'Application form'!O44</f>
        <v>0</v>
      </c>
      <c r="N6" s="73">
        <f>'Application form'!P44</f>
        <v>0</v>
      </c>
      <c r="O6" s="65">
        <f>'Application form'!Q44</f>
        <v>0</v>
      </c>
      <c r="P6" s="65">
        <f>'Application form'!R44</f>
        <v>0</v>
      </c>
      <c r="Q6" s="65">
        <f>'Application form'!S44</f>
        <v>0</v>
      </c>
      <c r="R6" s="72">
        <f>'Application form'!T44</f>
        <v>0</v>
      </c>
      <c r="S6" s="65">
        <f>'Application form'!U44</f>
        <v>0</v>
      </c>
      <c r="T6" s="73">
        <f>'Application form'!V44</f>
        <v>0</v>
      </c>
      <c r="U6" s="65">
        <f>'Application form'!W44</f>
        <v>0</v>
      </c>
      <c r="V6" s="65">
        <f>'Application form'!X44</f>
        <v>0</v>
      </c>
      <c r="W6" s="65">
        <f>'Application form'!Y44</f>
        <v>0</v>
      </c>
      <c r="X6" s="65">
        <f>'Application form'!Z44</f>
        <v>0</v>
      </c>
      <c r="Y6" s="110">
        <f>'Application form'!AB44</f>
        <v>0</v>
      </c>
      <c r="Z6" s="110">
        <f>'Application form'!AC44</f>
        <v>0</v>
      </c>
      <c r="AA6" s="65">
        <f>'Application form'!AD44</f>
        <v>0</v>
      </c>
      <c r="AB6" s="65">
        <f>'Application form'!AE44</f>
        <v>0</v>
      </c>
      <c r="AC6" s="65">
        <f>'Application form'!AF44</f>
        <v>0</v>
      </c>
      <c r="AD6" s="65"/>
      <c r="AE6" s="65">
        <f>'Application form'!AI44</f>
        <v>0</v>
      </c>
      <c r="AF6" s="65">
        <f>'Application form'!AJ44</f>
        <v>0</v>
      </c>
    </row>
    <row r="7" spans="2:32" s="63" customFormat="1">
      <c r="B7" s="65"/>
      <c r="C7" s="65" t="str">
        <f>UPPER('Application form'!$AC$23)</f>
        <v/>
      </c>
      <c r="D7" s="65">
        <v>6</v>
      </c>
      <c r="E7" s="73">
        <f>'Application form'!J45</f>
        <v>0</v>
      </c>
      <c r="F7" s="65">
        <f>IF(Application!E41=" ", " ",'Application form'!K45)</f>
        <v>0</v>
      </c>
      <c r="G7" s="65" t="str">
        <f>PROPER('Application form'!F45)</f>
        <v/>
      </c>
      <c r="H7" s="65" t="str">
        <f>UPPER('Application form'!G45)</f>
        <v/>
      </c>
      <c r="I7" s="65"/>
      <c r="J7" s="65">
        <f>'Application form'!K45</f>
        <v>0</v>
      </c>
      <c r="K7" s="65"/>
      <c r="L7" s="72">
        <f>'Application form'!N45</f>
        <v>0</v>
      </c>
      <c r="M7" s="65">
        <f>'Application form'!O45</f>
        <v>0</v>
      </c>
      <c r="N7" s="73">
        <f>'Application form'!P45</f>
        <v>0</v>
      </c>
      <c r="O7" s="65">
        <f>'Application form'!Q45</f>
        <v>0</v>
      </c>
      <c r="P7" s="65">
        <f>'Application form'!R45</f>
        <v>0</v>
      </c>
      <c r="Q7" s="65">
        <f>'Application form'!S45</f>
        <v>0</v>
      </c>
      <c r="R7" s="72">
        <f>'Application form'!T45</f>
        <v>0</v>
      </c>
      <c r="S7" s="65">
        <f>'Application form'!U45</f>
        <v>0</v>
      </c>
      <c r="T7" s="73">
        <f>'Application form'!V45</f>
        <v>0</v>
      </c>
      <c r="U7" s="65">
        <f>'Application form'!W45</f>
        <v>0</v>
      </c>
      <c r="V7" s="65">
        <f>'Application form'!X45</f>
        <v>0</v>
      </c>
      <c r="W7" s="65">
        <f>'Application form'!Y45</f>
        <v>0</v>
      </c>
      <c r="X7" s="65">
        <f>'Application form'!Z45</f>
        <v>0</v>
      </c>
      <c r="Y7" s="110">
        <f>'Application form'!AB45</f>
        <v>0</v>
      </c>
      <c r="Z7" s="110">
        <f>'Application form'!AC45</f>
        <v>0</v>
      </c>
      <c r="AA7" s="65">
        <f>'Application form'!AD45</f>
        <v>0</v>
      </c>
      <c r="AB7" s="65">
        <f>'Application form'!AE45</f>
        <v>0</v>
      </c>
      <c r="AC7" s="65">
        <f>'Application form'!AF45</f>
        <v>0</v>
      </c>
      <c r="AD7" s="65"/>
      <c r="AE7" s="65">
        <f>'Application form'!AI45</f>
        <v>0</v>
      </c>
      <c r="AF7" s="65">
        <f>'Application form'!AJ45</f>
        <v>0</v>
      </c>
    </row>
    <row r="8" spans="2:32" s="63" customFormat="1">
      <c r="B8" s="65"/>
      <c r="C8" s="65" t="str">
        <f>UPPER('Application form'!$AC$23)</f>
        <v/>
      </c>
      <c r="D8" s="65">
        <v>7</v>
      </c>
      <c r="E8" s="73">
        <f>'Application form'!J46</f>
        <v>0</v>
      </c>
      <c r="F8" s="65">
        <f>IF(Application!E42=" ", " ",'Application form'!K46)</f>
        <v>0</v>
      </c>
      <c r="G8" s="65" t="str">
        <f>PROPER('Application form'!F46)</f>
        <v/>
      </c>
      <c r="H8" s="65" t="str">
        <f>UPPER('Application form'!G46)</f>
        <v/>
      </c>
      <c r="I8" s="65"/>
      <c r="J8" s="65">
        <f>'Application form'!K46</f>
        <v>0</v>
      </c>
      <c r="K8" s="65"/>
      <c r="L8" s="72">
        <f>'Application form'!N46</f>
        <v>0</v>
      </c>
      <c r="M8" s="65">
        <f>'Application form'!O46</f>
        <v>0</v>
      </c>
      <c r="N8" s="73">
        <f>'Application form'!P46</f>
        <v>0</v>
      </c>
      <c r="O8" s="65">
        <f>'Application form'!Q46</f>
        <v>0</v>
      </c>
      <c r="P8" s="65">
        <f>'Application form'!R46</f>
        <v>0</v>
      </c>
      <c r="Q8" s="65">
        <f>'Application form'!S46</f>
        <v>0</v>
      </c>
      <c r="R8" s="72">
        <f>'Application form'!T46</f>
        <v>0</v>
      </c>
      <c r="S8" s="65">
        <f>'Application form'!U46</f>
        <v>0</v>
      </c>
      <c r="T8" s="73">
        <f>'Application form'!V46</f>
        <v>0</v>
      </c>
      <c r="U8" s="65">
        <f>'Application form'!W46</f>
        <v>0</v>
      </c>
      <c r="V8" s="65">
        <f>'Application form'!X46</f>
        <v>0</v>
      </c>
      <c r="W8" s="65">
        <f>'Application form'!Y46</f>
        <v>0</v>
      </c>
      <c r="X8" s="65">
        <f>'Application form'!Z46</f>
        <v>0</v>
      </c>
      <c r="Y8" s="110">
        <f>'Application form'!AB46</f>
        <v>0</v>
      </c>
      <c r="Z8" s="110">
        <f>'Application form'!AC46</f>
        <v>0</v>
      </c>
      <c r="AA8" s="65">
        <f>'Application form'!AD46</f>
        <v>0</v>
      </c>
      <c r="AB8" s="65">
        <f>'Application form'!AE46</f>
        <v>0</v>
      </c>
      <c r="AC8" s="65">
        <f>'Application form'!AF46</f>
        <v>0</v>
      </c>
      <c r="AD8" s="65"/>
      <c r="AE8" s="65">
        <f>'Application form'!AI46</f>
        <v>0</v>
      </c>
      <c r="AF8" s="65">
        <f>'Application form'!AJ46</f>
        <v>0</v>
      </c>
    </row>
    <row r="9" spans="2:32" s="63" customFormat="1">
      <c r="B9" s="65"/>
      <c r="C9" s="65" t="str">
        <f>UPPER('Application form'!$AC$23)</f>
        <v/>
      </c>
      <c r="D9" s="65">
        <v>8</v>
      </c>
      <c r="E9" s="73">
        <f>'Application form'!J47</f>
        <v>0</v>
      </c>
      <c r="F9" s="65">
        <f>IF(Application!E43=" ", " ",'Application form'!K47)</f>
        <v>0</v>
      </c>
      <c r="G9" s="65" t="str">
        <f>PROPER('Application form'!F47)</f>
        <v/>
      </c>
      <c r="H9" s="65" t="str">
        <f>UPPER('Application form'!G47)</f>
        <v/>
      </c>
      <c r="I9" s="65"/>
      <c r="J9" s="65">
        <f>'Application form'!K47</f>
        <v>0</v>
      </c>
      <c r="K9" s="65"/>
      <c r="L9" s="72">
        <f>'Application form'!N47</f>
        <v>0</v>
      </c>
      <c r="M9" s="65">
        <f>'Application form'!O47</f>
        <v>0</v>
      </c>
      <c r="N9" s="73">
        <f>'Application form'!P47</f>
        <v>0</v>
      </c>
      <c r="O9" s="65">
        <f>'Application form'!Q47</f>
        <v>0</v>
      </c>
      <c r="P9" s="65">
        <f>'Application form'!R47</f>
        <v>0</v>
      </c>
      <c r="Q9" s="65">
        <f>'Application form'!S47</f>
        <v>0</v>
      </c>
      <c r="R9" s="72">
        <f>'Application form'!T47</f>
        <v>0</v>
      </c>
      <c r="S9" s="65">
        <f>'Application form'!U47</f>
        <v>0</v>
      </c>
      <c r="T9" s="73">
        <f>'Application form'!V47</f>
        <v>0</v>
      </c>
      <c r="U9" s="65">
        <f>'Application form'!W47</f>
        <v>0</v>
      </c>
      <c r="V9" s="65">
        <f>'Application form'!X47</f>
        <v>0</v>
      </c>
      <c r="W9" s="65">
        <f>'Application form'!Y47</f>
        <v>0</v>
      </c>
      <c r="X9" s="65">
        <f>'Application form'!Z47</f>
        <v>0</v>
      </c>
      <c r="Y9" s="110">
        <f>'Application form'!AB47</f>
        <v>0</v>
      </c>
      <c r="Z9" s="110">
        <f>'Application form'!AC47</f>
        <v>0</v>
      </c>
      <c r="AA9" s="65">
        <f>'Application form'!AD47</f>
        <v>0</v>
      </c>
      <c r="AB9" s="65">
        <f>'Application form'!AE47</f>
        <v>0</v>
      </c>
      <c r="AC9" s="65">
        <f>'Application form'!AF47</f>
        <v>0</v>
      </c>
      <c r="AD9" s="65"/>
      <c r="AE9" s="65">
        <f>'Application form'!AI47</f>
        <v>0</v>
      </c>
      <c r="AF9" s="65">
        <f>'Application form'!AJ47</f>
        <v>0</v>
      </c>
    </row>
    <row r="10" spans="2:32" s="63" customFormat="1">
      <c r="B10" s="65"/>
      <c r="C10" s="65" t="str">
        <f>UPPER('Application form'!$AC$23)</f>
        <v/>
      </c>
      <c r="D10" s="65">
        <v>9</v>
      </c>
      <c r="E10" s="73">
        <f>'Application form'!J48</f>
        <v>0</v>
      </c>
      <c r="F10" s="65">
        <f>IF(Application!E44=" ", " ",'Application form'!K48)</f>
        <v>0</v>
      </c>
      <c r="G10" s="65" t="str">
        <f>PROPER('Application form'!F48)</f>
        <v/>
      </c>
      <c r="H10" s="65" t="str">
        <f>UPPER('Application form'!G48)</f>
        <v/>
      </c>
      <c r="I10" s="65"/>
      <c r="J10" s="65">
        <f>'Application form'!K48</f>
        <v>0</v>
      </c>
      <c r="K10" s="65"/>
      <c r="L10" s="72">
        <f>'Application form'!N48</f>
        <v>0</v>
      </c>
      <c r="M10" s="65">
        <f>'Application form'!O48</f>
        <v>0</v>
      </c>
      <c r="N10" s="73">
        <f>'Application form'!P48</f>
        <v>0</v>
      </c>
      <c r="O10" s="65">
        <f>'Application form'!Q48</f>
        <v>0</v>
      </c>
      <c r="P10" s="65">
        <f>'Application form'!R48</f>
        <v>0</v>
      </c>
      <c r="Q10" s="65">
        <f>'Application form'!S48</f>
        <v>0</v>
      </c>
      <c r="R10" s="72">
        <f>'Application form'!T48</f>
        <v>0</v>
      </c>
      <c r="S10" s="65">
        <f>'Application form'!U48</f>
        <v>0</v>
      </c>
      <c r="T10" s="73">
        <f>'Application form'!V48</f>
        <v>0</v>
      </c>
      <c r="U10" s="65">
        <f>'Application form'!W48</f>
        <v>0</v>
      </c>
      <c r="V10" s="65">
        <f>'Application form'!X48</f>
        <v>0</v>
      </c>
      <c r="W10" s="65">
        <f>'Application form'!Y48</f>
        <v>0</v>
      </c>
      <c r="X10" s="65">
        <f>'Application form'!Z48</f>
        <v>0</v>
      </c>
      <c r="Y10" s="110">
        <f>'Application form'!AB48</f>
        <v>0</v>
      </c>
      <c r="Z10" s="110">
        <f>'Application form'!AC48</f>
        <v>0</v>
      </c>
      <c r="AA10" s="65">
        <f>'Application form'!AD48</f>
        <v>0</v>
      </c>
      <c r="AB10" s="65">
        <f>'Application form'!AE48</f>
        <v>0</v>
      </c>
      <c r="AC10" s="65">
        <f>'Application form'!AF48</f>
        <v>0</v>
      </c>
      <c r="AD10" s="65"/>
      <c r="AE10" s="65">
        <f>'Application form'!AI48</f>
        <v>0</v>
      </c>
      <c r="AF10" s="65">
        <f>'Application form'!AJ48</f>
        <v>0</v>
      </c>
    </row>
    <row r="11" spans="2:32" s="63" customFormat="1">
      <c r="B11" s="65"/>
      <c r="C11" s="65" t="str">
        <f>UPPER('Application form'!$AC$23)</f>
        <v/>
      </c>
      <c r="D11" s="65">
        <v>10</v>
      </c>
      <c r="E11" s="73">
        <f>'Application form'!J49</f>
        <v>0</v>
      </c>
      <c r="F11" s="65">
        <f>IF(Application!E45=" ", " ",'Application form'!K49)</f>
        <v>0</v>
      </c>
      <c r="G11" s="65" t="str">
        <f>PROPER('Application form'!F49)</f>
        <v/>
      </c>
      <c r="H11" s="65" t="str">
        <f>UPPER('Application form'!G49)</f>
        <v/>
      </c>
      <c r="I11" s="65"/>
      <c r="J11" s="65">
        <f>'Application form'!K49</f>
        <v>0</v>
      </c>
      <c r="K11" s="65"/>
      <c r="L11" s="72">
        <f>'Application form'!N49</f>
        <v>0</v>
      </c>
      <c r="M11" s="65">
        <f>'Application form'!O49</f>
        <v>0</v>
      </c>
      <c r="N11" s="73">
        <f>'Application form'!P49</f>
        <v>0</v>
      </c>
      <c r="O11" s="65">
        <f>'Application form'!Q49</f>
        <v>0</v>
      </c>
      <c r="P11" s="65">
        <f>'Application form'!R49</f>
        <v>0</v>
      </c>
      <c r="Q11" s="65">
        <f>'Application form'!S49</f>
        <v>0</v>
      </c>
      <c r="R11" s="72">
        <f>'Application form'!T49</f>
        <v>0</v>
      </c>
      <c r="S11" s="65">
        <f>'Application form'!U49</f>
        <v>0</v>
      </c>
      <c r="T11" s="73">
        <f>'Application form'!V49</f>
        <v>0</v>
      </c>
      <c r="U11" s="65">
        <f>'Application form'!W49</f>
        <v>0</v>
      </c>
      <c r="V11" s="65">
        <f>'Application form'!X49</f>
        <v>0</v>
      </c>
      <c r="W11" s="65">
        <f>'Application form'!Y49</f>
        <v>0</v>
      </c>
      <c r="X11" s="65">
        <f>'Application form'!Z49</f>
        <v>0</v>
      </c>
      <c r="Y11" s="110">
        <f>'Application form'!AB49</f>
        <v>0</v>
      </c>
      <c r="Z11" s="110">
        <f>'Application form'!AC49</f>
        <v>0</v>
      </c>
      <c r="AA11" s="65">
        <f>'Application form'!AD49</f>
        <v>0</v>
      </c>
      <c r="AB11" s="65">
        <f>'Application form'!AE49</f>
        <v>0</v>
      </c>
      <c r="AC11" s="65">
        <f>'Application form'!AF49</f>
        <v>0</v>
      </c>
      <c r="AD11" s="65"/>
      <c r="AE11" s="65">
        <f>'Application form'!AI49</f>
        <v>0</v>
      </c>
      <c r="AF11" s="65">
        <f>'Application form'!AJ49</f>
        <v>0</v>
      </c>
    </row>
    <row r="12" spans="2:32" s="63" customFormat="1">
      <c r="B12" s="65"/>
      <c r="C12" s="65" t="str">
        <f>UPPER('Application form'!$AC$23)</f>
        <v/>
      </c>
      <c r="D12" s="65">
        <v>11</v>
      </c>
      <c r="E12" s="73">
        <f>'Application form'!J50</f>
        <v>0</v>
      </c>
      <c r="F12" s="65">
        <f>IF(Application!E46=" ", " ",'Application form'!K50)</f>
        <v>0</v>
      </c>
      <c r="G12" s="65" t="str">
        <f>PROPER('Application form'!F50)</f>
        <v/>
      </c>
      <c r="H12" s="65" t="str">
        <f>UPPER('Application form'!G50)</f>
        <v/>
      </c>
      <c r="I12" s="65"/>
      <c r="J12" s="65">
        <f>'Application form'!K50</f>
        <v>0</v>
      </c>
      <c r="K12" s="65"/>
      <c r="L12" s="72">
        <f>'Application form'!N50</f>
        <v>0</v>
      </c>
      <c r="M12" s="65">
        <f>'Application form'!O50</f>
        <v>0</v>
      </c>
      <c r="N12" s="73">
        <f>'Application form'!P50</f>
        <v>0</v>
      </c>
      <c r="O12" s="65">
        <f>'Application form'!Q50</f>
        <v>0</v>
      </c>
      <c r="P12" s="65">
        <f>'Application form'!R50</f>
        <v>0</v>
      </c>
      <c r="Q12" s="65">
        <f>'Application form'!S50</f>
        <v>0</v>
      </c>
      <c r="R12" s="72">
        <f>'Application form'!T50</f>
        <v>0</v>
      </c>
      <c r="S12" s="65">
        <f>'Application form'!U50</f>
        <v>0</v>
      </c>
      <c r="T12" s="73">
        <f>'Application form'!V50</f>
        <v>0</v>
      </c>
      <c r="U12" s="65">
        <f>'Application form'!W50</f>
        <v>0</v>
      </c>
      <c r="V12" s="65">
        <f>'Application form'!X50</f>
        <v>0</v>
      </c>
      <c r="W12" s="65">
        <f>'Application form'!Y50</f>
        <v>0</v>
      </c>
      <c r="X12" s="65">
        <f>'Application form'!Z50</f>
        <v>0</v>
      </c>
      <c r="Y12" s="110">
        <f>'Application form'!AB50</f>
        <v>0</v>
      </c>
      <c r="Z12" s="110">
        <f>'Application form'!AC50</f>
        <v>0</v>
      </c>
      <c r="AA12" s="65">
        <f>'Application form'!AD50</f>
        <v>0</v>
      </c>
      <c r="AB12" s="65">
        <f>'Application form'!AE50</f>
        <v>0</v>
      </c>
      <c r="AC12" s="65">
        <f>'Application form'!AF50</f>
        <v>0</v>
      </c>
      <c r="AD12" s="65"/>
      <c r="AE12" s="65">
        <f>'Application form'!AI50</f>
        <v>0</v>
      </c>
      <c r="AF12" s="65">
        <f>'Application form'!AJ50</f>
        <v>0</v>
      </c>
    </row>
    <row r="13" spans="2:32" s="63" customFormat="1">
      <c r="B13" s="65"/>
      <c r="C13" s="65" t="str">
        <f>UPPER('Application form'!$AC$23)</f>
        <v/>
      </c>
      <c r="D13" s="65">
        <v>12</v>
      </c>
      <c r="E13" s="73">
        <f>'Application form'!J51</f>
        <v>0</v>
      </c>
      <c r="F13" s="65">
        <f>IF(Application!E47=" ", " ",'Application form'!K51)</f>
        <v>0</v>
      </c>
      <c r="G13" s="65" t="str">
        <f>PROPER('Application form'!F51)</f>
        <v/>
      </c>
      <c r="H13" s="65" t="str">
        <f>UPPER('Application form'!G51)</f>
        <v/>
      </c>
      <c r="I13" s="65"/>
      <c r="J13" s="65">
        <f>'Application form'!K51</f>
        <v>0</v>
      </c>
      <c r="K13" s="65"/>
      <c r="L13" s="72">
        <f>'Application form'!N51</f>
        <v>0</v>
      </c>
      <c r="M13" s="65">
        <f>'Application form'!O51</f>
        <v>0</v>
      </c>
      <c r="N13" s="73">
        <f>'Application form'!P51</f>
        <v>0</v>
      </c>
      <c r="O13" s="65">
        <f>'Application form'!Q51</f>
        <v>0</v>
      </c>
      <c r="P13" s="65">
        <f>'Application form'!R51</f>
        <v>0</v>
      </c>
      <c r="Q13" s="65">
        <f>'Application form'!S51</f>
        <v>0</v>
      </c>
      <c r="R13" s="72">
        <f>'Application form'!T51</f>
        <v>0</v>
      </c>
      <c r="S13" s="65">
        <f>'Application form'!U51</f>
        <v>0</v>
      </c>
      <c r="T13" s="73">
        <f>'Application form'!V51</f>
        <v>0</v>
      </c>
      <c r="U13" s="65">
        <f>'Application form'!W51</f>
        <v>0</v>
      </c>
      <c r="V13" s="65">
        <f>'Application form'!X51</f>
        <v>0</v>
      </c>
      <c r="W13" s="65">
        <f>'Application form'!Y51</f>
        <v>0</v>
      </c>
      <c r="X13" s="65">
        <f>'Application form'!Z51</f>
        <v>0</v>
      </c>
      <c r="Y13" s="110">
        <f>'Application form'!AB51</f>
        <v>0</v>
      </c>
      <c r="Z13" s="110">
        <f>'Application form'!AC51</f>
        <v>0</v>
      </c>
      <c r="AA13" s="65">
        <f>'Application form'!AD51</f>
        <v>0</v>
      </c>
      <c r="AB13" s="65">
        <f>'Application form'!AE51</f>
        <v>0</v>
      </c>
      <c r="AC13" s="65">
        <f>'Application form'!AF51</f>
        <v>0</v>
      </c>
      <c r="AD13" s="65"/>
      <c r="AE13" s="65">
        <f>'Application form'!AI51</f>
        <v>0</v>
      </c>
      <c r="AF13" s="65">
        <f>'Application form'!AJ51</f>
        <v>0</v>
      </c>
    </row>
    <row r="14" spans="2:32" s="63" customFormat="1">
      <c r="B14" s="65"/>
      <c r="C14" s="65" t="str">
        <f>UPPER('Application form'!$AC$23)</f>
        <v/>
      </c>
      <c r="D14" s="65">
        <v>13</v>
      </c>
      <c r="E14" s="73">
        <f>'Application form'!J52</f>
        <v>0</v>
      </c>
      <c r="F14" s="65">
        <f>IF(Application!E48=" ", " ",'Application form'!K52)</f>
        <v>0</v>
      </c>
      <c r="G14" s="65" t="str">
        <f>PROPER('Application form'!F52)</f>
        <v/>
      </c>
      <c r="H14" s="65" t="str">
        <f>UPPER('Application form'!G52)</f>
        <v/>
      </c>
      <c r="I14" s="65"/>
      <c r="J14" s="65">
        <f>'Application form'!K52</f>
        <v>0</v>
      </c>
      <c r="K14" s="65"/>
      <c r="L14" s="72">
        <f>'Application form'!N52</f>
        <v>0</v>
      </c>
      <c r="M14" s="65">
        <f>'Application form'!O52</f>
        <v>0</v>
      </c>
      <c r="N14" s="73">
        <f>'Application form'!P52</f>
        <v>0</v>
      </c>
      <c r="O14" s="65">
        <f>'Application form'!Q52</f>
        <v>0</v>
      </c>
      <c r="P14" s="65">
        <f>'Application form'!R52</f>
        <v>0</v>
      </c>
      <c r="Q14" s="65">
        <f>'Application form'!S52</f>
        <v>0</v>
      </c>
      <c r="R14" s="72">
        <f>'Application form'!T52</f>
        <v>0</v>
      </c>
      <c r="S14" s="65">
        <f>'Application form'!U52</f>
        <v>0</v>
      </c>
      <c r="T14" s="73">
        <f>'Application form'!V52</f>
        <v>0</v>
      </c>
      <c r="U14" s="65">
        <f>'Application form'!W52</f>
        <v>0</v>
      </c>
      <c r="V14" s="65">
        <f>'Application form'!X52</f>
        <v>0</v>
      </c>
      <c r="W14" s="65">
        <f>'Application form'!Y52</f>
        <v>0</v>
      </c>
      <c r="X14" s="65">
        <f>'Application form'!Z52</f>
        <v>0</v>
      </c>
      <c r="Y14" s="110">
        <f>'Application form'!AB52</f>
        <v>0</v>
      </c>
      <c r="Z14" s="110">
        <f>'Application form'!AC52</f>
        <v>0</v>
      </c>
      <c r="AA14" s="65">
        <f>'Application form'!AD52</f>
        <v>0</v>
      </c>
      <c r="AB14" s="65">
        <f>'Application form'!AE52</f>
        <v>0</v>
      </c>
      <c r="AC14" s="65">
        <f>'Application form'!AF52</f>
        <v>0</v>
      </c>
      <c r="AD14" s="65"/>
      <c r="AE14" s="65">
        <f>'Application form'!AI52</f>
        <v>0</v>
      </c>
      <c r="AF14" s="65">
        <f>'Application form'!AJ52</f>
        <v>0</v>
      </c>
    </row>
    <row r="15" spans="2:32" s="63" customFormat="1">
      <c r="B15" s="65"/>
      <c r="C15" s="65" t="str">
        <f>UPPER('Application form'!$AC$23)</f>
        <v/>
      </c>
      <c r="D15" s="65">
        <v>14</v>
      </c>
      <c r="E15" s="73">
        <f>'Application form'!J53</f>
        <v>0</v>
      </c>
      <c r="F15" s="65">
        <f>IF(Application!E49=" ", " ",'Application form'!K53)</f>
        <v>0</v>
      </c>
      <c r="G15" s="65" t="str">
        <f>PROPER('Application form'!F53)</f>
        <v/>
      </c>
      <c r="H15" s="65" t="str">
        <f>UPPER('Application form'!G53)</f>
        <v/>
      </c>
      <c r="I15" s="65"/>
      <c r="J15" s="65">
        <f>'Application form'!K53</f>
        <v>0</v>
      </c>
      <c r="K15" s="65"/>
      <c r="L15" s="72">
        <f>'Application form'!N53</f>
        <v>0</v>
      </c>
      <c r="M15" s="65">
        <f>'Application form'!O53</f>
        <v>0</v>
      </c>
      <c r="N15" s="73">
        <f>'Application form'!P53</f>
        <v>0</v>
      </c>
      <c r="O15" s="65">
        <f>'Application form'!Q53</f>
        <v>0</v>
      </c>
      <c r="P15" s="65">
        <f>'Application form'!R53</f>
        <v>0</v>
      </c>
      <c r="Q15" s="65">
        <f>'Application form'!S53</f>
        <v>0</v>
      </c>
      <c r="R15" s="72">
        <f>'Application form'!T53</f>
        <v>0</v>
      </c>
      <c r="S15" s="65">
        <f>'Application form'!U53</f>
        <v>0</v>
      </c>
      <c r="T15" s="73">
        <f>'Application form'!V53</f>
        <v>0</v>
      </c>
      <c r="U15" s="65">
        <f>'Application form'!W53</f>
        <v>0</v>
      </c>
      <c r="V15" s="65">
        <f>'Application form'!X53</f>
        <v>0</v>
      </c>
      <c r="W15" s="65">
        <f>'Application form'!Y53</f>
        <v>0</v>
      </c>
      <c r="X15" s="65">
        <f>'Application form'!Z53</f>
        <v>0</v>
      </c>
      <c r="Y15" s="110">
        <f>'Application form'!AB53</f>
        <v>0</v>
      </c>
      <c r="Z15" s="110">
        <f>'Application form'!AC53</f>
        <v>0</v>
      </c>
      <c r="AA15" s="65">
        <f>'Application form'!AD53</f>
        <v>0</v>
      </c>
      <c r="AB15" s="65">
        <f>'Application form'!AE53</f>
        <v>0</v>
      </c>
      <c r="AC15" s="65">
        <f>'Application form'!AF53</f>
        <v>0</v>
      </c>
      <c r="AD15" s="65"/>
      <c r="AE15" s="65">
        <f>'Application form'!AI53</f>
        <v>0</v>
      </c>
      <c r="AF15" s="65">
        <f>'Application form'!AJ53</f>
        <v>0</v>
      </c>
    </row>
    <row r="16" spans="2:32" s="63" customFormat="1">
      <c r="B16" s="65"/>
      <c r="C16" s="65" t="str">
        <f>UPPER('Application form'!$AC$23)</f>
        <v/>
      </c>
      <c r="D16" s="65">
        <v>15</v>
      </c>
      <c r="E16" s="73">
        <f>'Application form'!J54</f>
        <v>0</v>
      </c>
      <c r="F16" s="65">
        <f>IF(Application!E50=" ", " ",'Application form'!K54)</f>
        <v>0</v>
      </c>
      <c r="G16" s="65" t="str">
        <f>PROPER('Application form'!F54)</f>
        <v/>
      </c>
      <c r="H16" s="65" t="str">
        <f>UPPER('Application form'!G54)</f>
        <v/>
      </c>
      <c r="I16" s="65"/>
      <c r="J16" s="65">
        <f>'Application form'!K54</f>
        <v>0</v>
      </c>
      <c r="K16" s="65"/>
      <c r="L16" s="72">
        <f>'Application form'!N54</f>
        <v>0</v>
      </c>
      <c r="M16" s="65">
        <f>'Application form'!O54</f>
        <v>0</v>
      </c>
      <c r="N16" s="73">
        <f>'Application form'!P54</f>
        <v>0</v>
      </c>
      <c r="O16" s="65">
        <f>'Application form'!Q54</f>
        <v>0</v>
      </c>
      <c r="P16" s="65">
        <f>'Application form'!R54</f>
        <v>0</v>
      </c>
      <c r="Q16" s="65">
        <f>'Application form'!S54</f>
        <v>0</v>
      </c>
      <c r="R16" s="72">
        <f>'Application form'!T54</f>
        <v>0</v>
      </c>
      <c r="S16" s="65">
        <f>'Application form'!U54</f>
        <v>0</v>
      </c>
      <c r="T16" s="73">
        <f>'Application form'!V54</f>
        <v>0</v>
      </c>
      <c r="U16" s="65">
        <f>'Application form'!W54</f>
        <v>0</v>
      </c>
      <c r="V16" s="65">
        <f>'Application form'!X54</f>
        <v>0</v>
      </c>
      <c r="W16" s="65">
        <f>'Application form'!Y54</f>
        <v>0</v>
      </c>
      <c r="X16" s="65">
        <f>'Application form'!Z54</f>
        <v>0</v>
      </c>
      <c r="Y16" s="110">
        <f>'Application form'!AB54</f>
        <v>0</v>
      </c>
      <c r="Z16" s="110">
        <f>'Application form'!AC54</f>
        <v>0</v>
      </c>
      <c r="AA16" s="65">
        <f>'Application form'!AD54</f>
        <v>0</v>
      </c>
      <c r="AB16" s="65">
        <f>'Application form'!AE54</f>
        <v>0</v>
      </c>
      <c r="AC16" s="65">
        <f>'Application form'!AF54</f>
        <v>0</v>
      </c>
      <c r="AD16" s="65"/>
      <c r="AE16" s="65">
        <f>'Application form'!AI54</f>
        <v>0</v>
      </c>
      <c r="AF16" s="65">
        <f>'Application form'!AJ54</f>
        <v>0</v>
      </c>
    </row>
    <row r="17" spans="2:32" s="63" customFormat="1">
      <c r="B17" s="65"/>
      <c r="C17" s="65" t="str">
        <f>UPPER('Application form'!$AC$23)</f>
        <v/>
      </c>
      <c r="D17" s="65">
        <v>16</v>
      </c>
      <c r="E17" s="73">
        <f>'Application form'!J55</f>
        <v>0</v>
      </c>
      <c r="F17" s="65">
        <f>IF(Application!E51=" ", " ",'Application form'!K55)</f>
        <v>0</v>
      </c>
      <c r="G17" s="65" t="str">
        <f>PROPER('Application form'!F55)</f>
        <v/>
      </c>
      <c r="H17" s="65" t="str">
        <f>UPPER('Application form'!G55)</f>
        <v/>
      </c>
      <c r="I17" s="65"/>
      <c r="J17" s="65">
        <f>'Application form'!K55</f>
        <v>0</v>
      </c>
      <c r="K17" s="65"/>
      <c r="L17" s="72">
        <f>'Application form'!N55</f>
        <v>0</v>
      </c>
      <c r="M17" s="65">
        <f>'Application form'!O55</f>
        <v>0</v>
      </c>
      <c r="N17" s="73">
        <f>'Application form'!P55</f>
        <v>0</v>
      </c>
      <c r="O17" s="65">
        <f>'Application form'!Q55</f>
        <v>0</v>
      </c>
      <c r="P17" s="65">
        <f>'Application form'!R55</f>
        <v>0</v>
      </c>
      <c r="Q17" s="65">
        <f>'Application form'!S55</f>
        <v>0</v>
      </c>
      <c r="R17" s="72">
        <f>'Application form'!T55</f>
        <v>0</v>
      </c>
      <c r="S17" s="65">
        <f>'Application form'!U55</f>
        <v>0</v>
      </c>
      <c r="T17" s="73">
        <f>'Application form'!V55</f>
        <v>0</v>
      </c>
      <c r="U17" s="65">
        <f>'Application form'!W55</f>
        <v>0</v>
      </c>
      <c r="V17" s="65">
        <f>'Application form'!X55</f>
        <v>0</v>
      </c>
      <c r="W17" s="65">
        <f>'Application form'!Y55</f>
        <v>0</v>
      </c>
      <c r="X17" s="65">
        <f>'Application form'!Z55</f>
        <v>0</v>
      </c>
      <c r="Y17" s="110">
        <f>'Application form'!AB55</f>
        <v>0</v>
      </c>
      <c r="Z17" s="110">
        <f>'Application form'!AC55</f>
        <v>0</v>
      </c>
      <c r="AA17" s="65">
        <f>'Application form'!AD55</f>
        <v>0</v>
      </c>
      <c r="AB17" s="65">
        <f>'Application form'!AE55</f>
        <v>0</v>
      </c>
      <c r="AC17" s="65">
        <f>'Application form'!AF55</f>
        <v>0</v>
      </c>
      <c r="AD17" s="65"/>
      <c r="AE17" s="65">
        <f>'Application form'!AI55</f>
        <v>0</v>
      </c>
      <c r="AF17" s="65">
        <f>'Application form'!AJ55</f>
        <v>0</v>
      </c>
    </row>
    <row r="18" spans="2:32" s="63" customFormat="1">
      <c r="B18" s="65"/>
      <c r="C18" s="65" t="str">
        <f>UPPER('Application form'!$AC$23)</f>
        <v/>
      </c>
      <c r="D18" s="65">
        <v>17</v>
      </c>
      <c r="E18" s="73">
        <f>'Application form'!J56</f>
        <v>0</v>
      </c>
      <c r="F18" s="65">
        <f>IF(Application!E52=" ", " ",'Application form'!K56)</f>
        <v>0</v>
      </c>
      <c r="G18" s="65" t="str">
        <f>PROPER('Application form'!F56)</f>
        <v/>
      </c>
      <c r="H18" s="65" t="str">
        <f>UPPER('Application form'!G56)</f>
        <v/>
      </c>
      <c r="I18" s="65"/>
      <c r="J18" s="65">
        <f>'Application form'!K56</f>
        <v>0</v>
      </c>
      <c r="K18" s="65"/>
      <c r="L18" s="72">
        <f>'Application form'!N56</f>
        <v>0</v>
      </c>
      <c r="M18" s="65">
        <f>'Application form'!O56</f>
        <v>0</v>
      </c>
      <c r="N18" s="73">
        <f>'Application form'!P56</f>
        <v>0</v>
      </c>
      <c r="O18" s="65">
        <f>'Application form'!Q56</f>
        <v>0</v>
      </c>
      <c r="P18" s="65">
        <f>'Application form'!R56</f>
        <v>0</v>
      </c>
      <c r="Q18" s="65">
        <f>'Application form'!S56</f>
        <v>0</v>
      </c>
      <c r="R18" s="72">
        <f>'Application form'!T56</f>
        <v>0</v>
      </c>
      <c r="S18" s="65">
        <f>'Application form'!U56</f>
        <v>0</v>
      </c>
      <c r="T18" s="73">
        <f>'Application form'!V56</f>
        <v>0</v>
      </c>
      <c r="U18" s="65">
        <f>'Application form'!W56</f>
        <v>0</v>
      </c>
      <c r="V18" s="65">
        <f>'Application form'!X56</f>
        <v>0</v>
      </c>
      <c r="W18" s="65">
        <f>'Application form'!Y56</f>
        <v>0</v>
      </c>
      <c r="X18" s="65">
        <f>'Application form'!Z56</f>
        <v>0</v>
      </c>
      <c r="Y18" s="110">
        <f>'Application form'!AB56</f>
        <v>0</v>
      </c>
      <c r="Z18" s="110">
        <f>'Application form'!AC56</f>
        <v>0</v>
      </c>
      <c r="AA18" s="65">
        <f>'Application form'!AD56</f>
        <v>0</v>
      </c>
      <c r="AB18" s="65">
        <f>'Application form'!AE56</f>
        <v>0</v>
      </c>
      <c r="AC18" s="65">
        <f>'Application form'!AF56</f>
        <v>0</v>
      </c>
      <c r="AD18" s="65"/>
      <c r="AE18" s="65">
        <f>'Application form'!AI56</f>
        <v>0</v>
      </c>
      <c r="AF18" s="65">
        <f>'Application form'!AJ56</f>
        <v>0</v>
      </c>
    </row>
    <row r="19" spans="2:32" s="63" customFormat="1">
      <c r="B19" s="65"/>
      <c r="C19" s="65" t="str">
        <f>UPPER('Application form'!$AC$23)</f>
        <v/>
      </c>
      <c r="D19" s="65">
        <v>18</v>
      </c>
      <c r="E19" s="73">
        <f>'Application form'!J57</f>
        <v>0</v>
      </c>
      <c r="F19" s="65">
        <f>IF(Application!E53=" ", " ",'Application form'!K57)</f>
        <v>0</v>
      </c>
      <c r="G19" s="65" t="str">
        <f>PROPER('Application form'!F57)</f>
        <v/>
      </c>
      <c r="H19" s="65" t="str">
        <f>UPPER('Application form'!G57)</f>
        <v/>
      </c>
      <c r="I19" s="65"/>
      <c r="J19" s="65">
        <f>'Application form'!K57</f>
        <v>0</v>
      </c>
      <c r="K19" s="65"/>
      <c r="L19" s="72">
        <f>'Application form'!N57</f>
        <v>0</v>
      </c>
      <c r="M19" s="65">
        <f>'Application form'!O57</f>
        <v>0</v>
      </c>
      <c r="N19" s="73">
        <f>'Application form'!P57</f>
        <v>0</v>
      </c>
      <c r="O19" s="65">
        <f>'Application form'!Q57</f>
        <v>0</v>
      </c>
      <c r="P19" s="65">
        <f>'Application form'!R57</f>
        <v>0</v>
      </c>
      <c r="Q19" s="65">
        <f>'Application form'!S57</f>
        <v>0</v>
      </c>
      <c r="R19" s="72">
        <f>'Application form'!T57</f>
        <v>0</v>
      </c>
      <c r="S19" s="65">
        <f>'Application form'!U57</f>
        <v>0</v>
      </c>
      <c r="T19" s="73">
        <f>'Application form'!V57</f>
        <v>0</v>
      </c>
      <c r="U19" s="65">
        <f>'Application form'!W57</f>
        <v>0</v>
      </c>
      <c r="V19" s="65">
        <f>'Application form'!X57</f>
        <v>0</v>
      </c>
      <c r="W19" s="65">
        <f>'Application form'!Y57</f>
        <v>0</v>
      </c>
      <c r="X19" s="65">
        <f>'Application form'!Z57</f>
        <v>0</v>
      </c>
      <c r="Y19" s="110">
        <f>'Application form'!AB57</f>
        <v>0</v>
      </c>
      <c r="Z19" s="110">
        <f>'Application form'!AC57</f>
        <v>0</v>
      </c>
      <c r="AA19" s="65">
        <f>'Application form'!AD57</f>
        <v>0</v>
      </c>
      <c r="AB19" s="65">
        <f>'Application form'!AE57</f>
        <v>0</v>
      </c>
      <c r="AC19" s="65">
        <f>'Application form'!AF57</f>
        <v>0</v>
      </c>
      <c r="AD19" s="65"/>
      <c r="AE19" s="65">
        <f>'Application form'!AI57</f>
        <v>0</v>
      </c>
      <c r="AF19" s="65">
        <f>'Application form'!AJ57</f>
        <v>0</v>
      </c>
    </row>
    <row r="20" spans="2:32" s="63" customFormat="1">
      <c r="B20" s="65"/>
      <c r="C20" s="65" t="str">
        <f>UPPER('Application form'!$AC$23)</f>
        <v/>
      </c>
      <c r="D20" s="65">
        <v>19</v>
      </c>
      <c r="E20" s="73">
        <f>'Application form'!J58</f>
        <v>0</v>
      </c>
      <c r="F20" s="65">
        <f>IF(Application!E54=" ", " ",'Application form'!K58)</f>
        <v>0</v>
      </c>
      <c r="G20" s="65" t="str">
        <f>PROPER('Application form'!F58)</f>
        <v/>
      </c>
      <c r="H20" s="65" t="str">
        <f>UPPER('Application form'!G58)</f>
        <v/>
      </c>
      <c r="I20" s="65"/>
      <c r="J20" s="65">
        <f>'Application form'!K58</f>
        <v>0</v>
      </c>
      <c r="K20" s="65"/>
      <c r="L20" s="72">
        <f>'Application form'!N58</f>
        <v>0</v>
      </c>
      <c r="M20" s="65">
        <f>'Application form'!O58</f>
        <v>0</v>
      </c>
      <c r="N20" s="73">
        <f>'Application form'!P58</f>
        <v>0</v>
      </c>
      <c r="O20" s="65">
        <f>'Application form'!Q58</f>
        <v>0</v>
      </c>
      <c r="P20" s="65">
        <f>'Application form'!R58</f>
        <v>0</v>
      </c>
      <c r="Q20" s="65">
        <f>'Application form'!S58</f>
        <v>0</v>
      </c>
      <c r="R20" s="72">
        <f>'Application form'!T58</f>
        <v>0</v>
      </c>
      <c r="S20" s="65">
        <f>'Application form'!U58</f>
        <v>0</v>
      </c>
      <c r="T20" s="73">
        <f>'Application form'!V58</f>
        <v>0</v>
      </c>
      <c r="U20" s="65">
        <f>'Application form'!W58</f>
        <v>0</v>
      </c>
      <c r="V20" s="65">
        <f>'Application form'!X58</f>
        <v>0</v>
      </c>
      <c r="W20" s="65">
        <f>'Application form'!Y58</f>
        <v>0</v>
      </c>
      <c r="X20" s="65">
        <f>'Application form'!Z58</f>
        <v>0</v>
      </c>
      <c r="Y20" s="110">
        <f>'Application form'!AB58</f>
        <v>0</v>
      </c>
      <c r="Z20" s="110">
        <f>'Application form'!AC58</f>
        <v>0</v>
      </c>
      <c r="AA20" s="65">
        <f>'Application form'!AD58</f>
        <v>0</v>
      </c>
      <c r="AB20" s="65">
        <f>'Application form'!AE58</f>
        <v>0</v>
      </c>
      <c r="AC20" s="65">
        <f>'Application form'!AF58</f>
        <v>0</v>
      </c>
      <c r="AD20" s="65"/>
      <c r="AE20" s="65">
        <f>'Application form'!AI58</f>
        <v>0</v>
      </c>
      <c r="AF20" s="65">
        <f>'Application form'!AJ58</f>
        <v>0</v>
      </c>
    </row>
    <row r="21" spans="2:32" s="63" customFormat="1">
      <c r="B21" s="65"/>
      <c r="C21" s="65" t="str">
        <f>UPPER('Application form'!$AC$23)</f>
        <v/>
      </c>
      <c r="D21" s="65">
        <v>20</v>
      </c>
      <c r="E21" s="73">
        <f>'Application form'!J59</f>
        <v>0</v>
      </c>
      <c r="F21" s="65">
        <f>IF(Application!E55=" ", " ",'Application form'!K59)</f>
        <v>0</v>
      </c>
      <c r="G21" s="65" t="str">
        <f>PROPER('Application form'!F59)</f>
        <v/>
      </c>
      <c r="H21" s="65" t="str">
        <f>UPPER('Application form'!G59)</f>
        <v/>
      </c>
      <c r="I21" s="65"/>
      <c r="J21" s="65">
        <f>'Application form'!K59</f>
        <v>0</v>
      </c>
      <c r="K21" s="65"/>
      <c r="L21" s="72">
        <f>'Application form'!N59</f>
        <v>0</v>
      </c>
      <c r="M21" s="65">
        <f>'Application form'!O59</f>
        <v>0</v>
      </c>
      <c r="N21" s="73">
        <f>'Application form'!P59</f>
        <v>0</v>
      </c>
      <c r="O21" s="65">
        <f>'Application form'!Q59</f>
        <v>0</v>
      </c>
      <c r="P21" s="65">
        <f>'Application form'!R59</f>
        <v>0</v>
      </c>
      <c r="Q21" s="65">
        <f>'Application form'!S59</f>
        <v>0</v>
      </c>
      <c r="R21" s="72">
        <f>'Application form'!T59</f>
        <v>0</v>
      </c>
      <c r="S21" s="65">
        <f>'Application form'!U59</f>
        <v>0</v>
      </c>
      <c r="T21" s="73">
        <f>'Application form'!V59</f>
        <v>0</v>
      </c>
      <c r="U21" s="65">
        <f>'Application form'!W59</f>
        <v>0</v>
      </c>
      <c r="V21" s="65">
        <f>'Application form'!X59</f>
        <v>0</v>
      </c>
      <c r="W21" s="65">
        <f>'Application form'!Y59</f>
        <v>0</v>
      </c>
      <c r="X21" s="65">
        <f>'Application form'!Z59</f>
        <v>0</v>
      </c>
      <c r="Y21" s="110">
        <f>'Application form'!AB59</f>
        <v>0</v>
      </c>
      <c r="Z21" s="110">
        <f>'Application form'!AC59</f>
        <v>0</v>
      </c>
      <c r="AA21" s="65">
        <f>'Application form'!AD59</f>
        <v>0</v>
      </c>
      <c r="AB21" s="65">
        <f>'Application form'!AE59</f>
        <v>0</v>
      </c>
      <c r="AC21" s="65">
        <f>'Application form'!AF59</f>
        <v>0</v>
      </c>
      <c r="AD21" s="65"/>
      <c r="AE21" s="65">
        <f>'Application form'!AI59</f>
        <v>0</v>
      </c>
      <c r="AF21" s="65">
        <f>'Application form'!AJ59</f>
        <v>0</v>
      </c>
    </row>
    <row r="22" spans="2:32" s="63" customFormat="1">
      <c r="B22" s="65"/>
      <c r="C22" s="65" t="str">
        <f>UPPER('Application form'!$AC$23)</f>
        <v/>
      </c>
      <c r="D22" s="65">
        <v>21</v>
      </c>
      <c r="E22" s="73" t="e">
        <f>'Application form'!#REF!</f>
        <v>#REF!</v>
      </c>
      <c r="F22" s="65" t="e">
        <f>IF(Application!E56=" ", " ",'Application form'!#REF!)</f>
        <v>#REF!</v>
      </c>
      <c r="G22" s="65" t="e">
        <f>PROPER('Application form'!#REF!)</f>
        <v>#REF!</v>
      </c>
      <c r="H22" s="65" t="e">
        <f>UPPER('Application form'!#REF!)</f>
        <v>#REF!</v>
      </c>
      <c r="I22" s="65"/>
      <c r="J22" s="65" t="e">
        <f>'Application form'!#REF!</f>
        <v>#REF!</v>
      </c>
      <c r="K22" s="65"/>
      <c r="L22" s="72" t="e">
        <f>'Application form'!#REF!</f>
        <v>#REF!</v>
      </c>
      <c r="M22" s="65" t="e">
        <f>'Application form'!#REF!</f>
        <v>#REF!</v>
      </c>
      <c r="N22" s="73" t="e">
        <f>'Application form'!#REF!</f>
        <v>#REF!</v>
      </c>
      <c r="O22" s="65" t="e">
        <f>'Application form'!#REF!</f>
        <v>#REF!</v>
      </c>
      <c r="P22" s="65" t="e">
        <f>'Application form'!#REF!</f>
        <v>#REF!</v>
      </c>
      <c r="Q22" s="65" t="e">
        <f>'Application form'!#REF!</f>
        <v>#REF!</v>
      </c>
      <c r="R22" s="72" t="e">
        <f>'Application form'!#REF!</f>
        <v>#REF!</v>
      </c>
      <c r="S22" s="65" t="e">
        <f>'Application form'!#REF!</f>
        <v>#REF!</v>
      </c>
      <c r="T22" s="73" t="e">
        <f>'Application form'!#REF!</f>
        <v>#REF!</v>
      </c>
      <c r="U22" s="65" t="e">
        <f>'Application form'!#REF!</f>
        <v>#REF!</v>
      </c>
      <c r="V22" s="65" t="e">
        <f>'Application form'!#REF!</f>
        <v>#REF!</v>
      </c>
      <c r="W22" s="65" t="e">
        <f>'Application form'!#REF!</f>
        <v>#REF!</v>
      </c>
      <c r="X22" s="65" t="e">
        <f>'Application form'!#REF!</f>
        <v>#REF!</v>
      </c>
      <c r="Y22" s="110" t="e">
        <f>'Application form'!#REF!</f>
        <v>#REF!</v>
      </c>
      <c r="Z22" s="110" t="e">
        <f>'Application form'!#REF!</f>
        <v>#REF!</v>
      </c>
      <c r="AA22" s="65" t="e">
        <f>'Application form'!#REF!</f>
        <v>#REF!</v>
      </c>
      <c r="AB22" s="65" t="e">
        <f>'Application form'!#REF!</f>
        <v>#REF!</v>
      </c>
      <c r="AC22" s="65" t="e">
        <f>'Application form'!#REF!</f>
        <v>#REF!</v>
      </c>
      <c r="AD22" s="65"/>
      <c r="AE22" s="65" t="e">
        <f>'Application form'!#REF!</f>
        <v>#REF!</v>
      </c>
      <c r="AF22" s="65" t="e">
        <f>'Application form'!#REF!</f>
        <v>#REF!</v>
      </c>
    </row>
    <row r="23" spans="2:32" s="63" customFormat="1">
      <c r="B23" s="65"/>
      <c r="C23" s="65" t="str">
        <f>UPPER('Application form'!$AC$23)</f>
        <v/>
      </c>
      <c r="D23" s="65">
        <v>22</v>
      </c>
      <c r="E23" s="73" t="e">
        <f>'Application form'!#REF!</f>
        <v>#REF!</v>
      </c>
      <c r="F23" s="65" t="e">
        <f>IF(Application!E57=" ", " ",'Application form'!#REF!)</f>
        <v>#REF!</v>
      </c>
      <c r="G23" s="65" t="e">
        <f>PROPER('Application form'!#REF!)</f>
        <v>#REF!</v>
      </c>
      <c r="H23" s="65" t="e">
        <f>UPPER('Application form'!#REF!)</f>
        <v>#REF!</v>
      </c>
      <c r="I23" s="65"/>
      <c r="J23" s="65" t="e">
        <f>'Application form'!#REF!</f>
        <v>#REF!</v>
      </c>
      <c r="K23" s="65"/>
      <c r="L23" s="72" t="e">
        <f>'Application form'!#REF!</f>
        <v>#REF!</v>
      </c>
      <c r="M23" s="65" t="e">
        <f>'Application form'!#REF!</f>
        <v>#REF!</v>
      </c>
      <c r="N23" s="73" t="e">
        <f>'Application form'!#REF!</f>
        <v>#REF!</v>
      </c>
      <c r="O23" s="65" t="e">
        <f>'Application form'!#REF!</f>
        <v>#REF!</v>
      </c>
      <c r="P23" s="65" t="e">
        <f>'Application form'!#REF!</f>
        <v>#REF!</v>
      </c>
      <c r="Q23" s="65" t="e">
        <f>'Application form'!#REF!</f>
        <v>#REF!</v>
      </c>
      <c r="R23" s="72" t="e">
        <f>'Application form'!#REF!</f>
        <v>#REF!</v>
      </c>
      <c r="S23" s="65" t="e">
        <f>'Application form'!#REF!</f>
        <v>#REF!</v>
      </c>
      <c r="T23" s="73" t="e">
        <f>'Application form'!#REF!</f>
        <v>#REF!</v>
      </c>
      <c r="U23" s="65" t="e">
        <f>'Application form'!#REF!</f>
        <v>#REF!</v>
      </c>
      <c r="V23" s="65" t="e">
        <f>'Application form'!#REF!</f>
        <v>#REF!</v>
      </c>
      <c r="W23" s="65" t="e">
        <f>'Application form'!#REF!</f>
        <v>#REF!</v>
      </c>
      <c r="X23" s="65" t="e">
        <f>'Application form'!#REF!</f>
        <v>#REF!</v>
      </c>
      <c r="Y23" s="110" t="e">
        <f>'Application form'!#REF!</f>
        <v>#REF!</v>
      </c>
      <c r="Z23" s="110" t="e">
        <f>'Application form'!#REF!</f>
        <v>#REF!</v>
      </c>
      <c r="AA23" s="65" t="e">
        <f>'Application form'!#REF!</f>
        <v>#REF!</v>
      </c>
      <c r="AB23" s="65" t="e">
        <f>'Application form'!#REF!</f>
        <v>#REF!</v>
      </c>
      <c r="AC23" s="65" t="e">
        <f>'Application form'!#REF!</f>
        <v>#REF!</v>
      </c>
      <c r="AD23" s="65"/>
      <c r="AE23" s="65" t="e">
        <f>'Application form'!#REF!</f>
        <v>#REF!</v>
      </c>
      <c r="AF23" s="65" t="e">
        <f>'Application form'!#REF!</f>
        <v>#REF!</v>
      </c>
    </row>
    <row r="24" spans="2:32" s="63" customFormat="1">
      <c r="B24" s="65"/>
      <c r="C24" s="65" t="str">
        <f>UPPER('Application form'!$AC$23)</f>
        <v/>
      </c>
      <c r="D24" s="65">
        <v>23</v>
      </c>
      <c r="E24" s="73" t="e">
        <f>'Application form'!#REF!</f>
        <v>#REF!</v>
      </c>
      <c r="F24" s="65" t="e">
        <f>IF(Application!E58=" ", " ",'Application form'!#REF!)</f>
        <v>#REF!</v>
      </c>
      <c r="G24" s="65" t="e">
        <f>PROPER('Application form'!#REF!)</f>
        <v>#REF!</v>
      </c>
      <c r="H24" s="65" t="e">
        <f>UPPER('Application form'!#REF!)</f>
        <v>#REF!</v>
      </c>
      <c r="I24" s="65"/>
      <c r="J24" s="65" t="e">
        <f>'Application form'!#REF!</f>
        <v>#REF!</v>
      </c>
      <c r="K24" s="65"/>
      <c r="L24" s="72" t="e">
        <f>'Application form'!#REF!</f>
        <v>#REF!</v>
      </c>
      <c r="M24" s="65" t="e">
        <f>'Application form'!#REF!</f>
        <v>#REF!</v>
      </c>
      <c r="N24" s="73" t="e">
        <f>'Application form'!#REF!</f>
        <v>#REF!</v>
      </c>
      <c r="O24" s="65" t="e">
        <f>'Application form'!#REF!</f>
        <v>#REF!</v>
      </c>
      <c r="P24" s="65" t="e">
        <f>'Application form'!#REF!</f>
        <v>#REF!</v>
      </c>
      <c r="Q24" s="65" t="e">
        <f>'Application form'!#REF!</f>
        <v>#REF!</v>
      </c>
      <c r="R24" s="72" t="e">
        <f>'Application form'!#REF!</f>
        <v>#REF!</v>
      </c>
      <c r="S24" s="65" t="e">
        <f>'Application form'!#REF!</f>
        <v>#REF!</v>
      </c>
      <c r="T24" s="73" t="e">
        <f>'Application form'!#REF!</f>
        <v>#REF!</v>
      </c>
      <c r="U24" s="65" t="e">
        <f>'Application form'!#REF!</f>
        <v>#REF!</v>
      </c>
      <c r="V24" s="65" t="e">
        <f>'Application form'!#REF!</f>
        <v>#REF!</v>
      </c>
      <c r="W24" s="65" t="e">
        <f>'Application form'!#REF!</f>
        <v>#REF!</v>
      </c>
      <c r="X24" s="65" t="e">
        <f>'Application form'!#REF!</f>
        <v>#REF!</v>
      </c>
      <c r="Y24" s="110" t="e">
        <f>'Application form'!#REF!</f>
        <v>#REF!</v>
      </c>
      <c r="Z24" s="110" t="e">
        <f>'Application form'!#REF!</f>
        <v>#REF!</v>
      </c>
      <c r="AA24" s="65" t="e">
        <f>'Application form'!#REF!</f>
        <v>#REF!</v>
      </c>
      <c r="AB24" s="65" t="e">
        <f>'Application form'!#REF!</f>
        <v>#REF!</v>
      </c>
      <c r="AC24" s="65" t="e">
        <f>'Application form'!#REF!</f>
        <v>#REF!</v>
      </c>
      <c r="AD24" s="65"/>
      <c r="AE24" s="65" t="e">
        <f>'Application form'!#REF!</f>
        <v>#REF!</v>
      </c>
      <c r="AF24" s="65" t="e">
        <f>'Application form'!#REF!</f>
        <v>#REF!</v>
      </c>
    </row>
    <row r="25" spans="2:32" s="63" customFormat="1">
      <c r="B25" s="65"/>
      <c r="C25" s="65" t="str">
        <f>UPPER('Application form'!$AC$23)</f>
        <v/>
      </c>
      <c r="D25" s="65">
        <v>24</v>
      </c>
      <c r="E25" s="73" t="e">
        <f>'Application form'!#REF!</f>
        <v>#REF!</v>
      </c>
      <c r="F25" s="65" t="e">
        <f>IF(Application!E59=" ", " ",'Application form'!#REF!)</f>
        <v>#REF!</v>
      </c>
      <c r="G25" s="65" t="e">
        <f>PROPER('Application form'!#REF!)</f>
        <v>#REF!</v>
      </c>
      <c r="H25" s="65" t="e">
        <f>UPPER('Application form'!#REF!)</f>
        <v>#REF!</v>
      </c>
      <c r="I25" s="65"/>
      <c r="J25" s="65" t="e">
        <f>'Application form'!#REF!</f>
        <v>#REF!</v>
      </c>
      <c r="K25" s="65"/>
      <c r="L25" s="72" t="e">
        <f>'Application form'!#REF!</f>
        <v>#REF!</v>
      </c>
      <c r="M25" s="65" t="e">
        <f>'Application form'!#REF!</f>
        <v>#REF!</v>
      </c>
      <c r="N25" s="73" t="e">
        <f>'Application form'!#REF!</f>
        <v>#REF!</v>
      </c>
      <c r="O25" s="65" t="e">
        <f>'Application form'!#REF!</f>
        <v>#REF!</v>
      </c>
      <c r="P25" s="65" t="e">
        <f>'Application form'!#REF!</f>
        <v>#REF!</v>
      </c>
      <c r="Q25" s="65" t="e">
        <f>'Application form'!#REF!</f>
        <v>#REF!</v>
      </c>
      <c r="R25" s="72" t="e">
        <f>'Application form'!#REF!</f>
        <v>#REF!</v>
      </c>
      <c r="S25" s="65" t="e">
        <f>'Application form'!#REF!</f>
        <v>#REF!</v>
      </c>
      <c r="T25" s="73" t="e">
        <f>'Application form'!#REF!</f>
        <v>#REF!</v>
      </c>
      <c r="U25" s="65" t="e">
        <f>'Application form'!#REF!</f>
        <v>#REF!</v>
      </c>
      <c r="V25" s="65" t="e">
        <f>'Application form'!#REF!</f>
        <v>#REF!</v>
      </c>
      <c r="W25" s="65" t="e">
        <f>'Application form'!#REF!</f>
        <v>#REF!</v>
      </c>
      <c r="X25" s="65" t="e">
        <f>'Application form'!#REF!</f>
        <v>#REF!</v>
      </c>
      <c r="Y25" s="110" t="e">
        <f>'Application form'!#REF!</f>
        <v>#REF!</v>
      </c>
      <c r="Z25" s="110" t="e">
        <f>'Application form'!#REF!</f>
        <v>#REF!</v>
      </c>
      <c r="AA25" s="65" t="e">
        <f>'Application form'!#REF!</f>
        <v>#REF!</v>
      </c>
      <c r="AB25" s="65" t="e">
        <f>'Application form'!#REF!</f>
        <v>#REF!</v>
      </c>
      <c r="AC25" s="65" t="e">
        <f>'Application form'!#REF!</f>
        <v>#REF!</v>
      </c>
      <c r="AD25" s="65"/>
      <c r="AE25" s="65" t="e">
        <f>'Application form'!#REF!</f>
        <v>#REF!</v>
      </c>
      <c r="AF25" s="65" t="e">
        <f>'Application form'!#REF!</f>
        <v>#REF!</v>
      </c>
    </row>
    <row r="26" spans="2:32" s="63" customFormat="1">
      <c r="B26" s="65"/>
      <c r="C26" s="65" t="str">
        <f>UPPER('Application form'!$AC$23)</f>
        <v/>
      </c>
      <c r="D26" s="65">
        <v>25</v>
      </c>
      <c r="E26" s="73" t="e">
        <f>'Application form'!#REF!</f>
        <v>#REF!</v>
      </c>
      <c r="F26" s="65" t="e">
        <f>IF(Application!E60=" ", " ",'Application form'!#REF!)</f>
        <v>#REF!</v>
      </c>
      <c r="G26" s="65" t="e">
        <f>PROPER('Application form'!#REF!)</f>
        <v>#REF!</v>
      </c>
      <c r="H26" s="65" t="e">
        <f>UPPER('Application form'!#REF!)</f>
        <v>#REF!</v>
      </c>
      <c r="I26" s="65"/>
      <c r="J26" s="65" t="e">
        <f>'Application form'!#REF!</f>
        <v>#REF!</v>
      </c>
      <c r="K26" s="65"/>
      <c r="L26" s="72" t="e">
        <f>'Application form'!#REF!</f>
        <v>#REF!</v>
      </c>
      <c r="M26" s="65" t="e">
        <f>'Application form'!#REF!</f>
        <v>#REF!</v>
      </c>
      <c r="N26" s="73" t="e">
        <f>'Application form'!#REF!</f>
        <v>#REF!</v>
      </c>
      <c r="O26" s="65" t="e">
        <f>'Application form'!#REF!</f>
        <v>#REF!</v>
      </c>
      <c r="P26" s="65" t="e">
        <f>'Application form'!#REF!</f>
        <v>#REF!</v>
      </c>
      <c r="Q26" s="65" t="e">
        <f>'Application form'!#REF!</f>
        <v>#REF!</v>
      </c>
      <c r="R26" s="72" t="e">
        <f>'Application form'!#REF!</f>
        <v>#REF!</v>
      </c>
      <c r="S26" s="65" t="e">
        <f>'Application form'!#REF!</f>
        <v>#REF!</v>
      </c>
      <c r="T26" s="73" t="e">
        <f>'Application form'!#REF!</f>
        <v>#REF!</v>
      </c>
      <c r="U26" s="65" t="e">
        <f>'Application form'!#REF!</f>
        <v>#REF!</v>
      </c>
      <c r="V26" s="65" t="e">
        <f>'Application form'!#REF!</f>
        <v>#REF!</v>
      </c>
      <c r="W26" s="65" t="e">
        <f>'Application form'!#REF!</f>
        <v>#REF!</v>
      </c>
      <c r="X26" s="65" t="e">
        <f>'Application form'!#REF!</f>
        <v>#REF!</v>
      </c>
      <c r="Y26" s="110" t="e">
        <f>'Application form'!#REF!</f>
        <v>#REF!</v>
      </c>
      <c r="Z26" s="110" t="e">
        <f>'Application form'!#REF!</f>
        <v>#REF!</v>
      </c>
      <c r="AA26" s="65" t="e">
        <f>'Application form'!#REF!</f>
        <v>#REF!</v>
      </c>
      <c r="AB26" s="65" t="e">
        <f>'Application form'!#REF!</f>
        <v>#REF!</v>
      </c>
      <c r="AC26" s="65" t="e">
        <f>'Application form'!#REF!</f>
        <v>#REF!</v>
      </c>
      <c r="AD26" s="65"/>
      <c r="AE26" s="65" t="e">
        <f>'Application form'!#REF!</f>
        <v>#REF!</v>
      </c>
      <c r="AF26" s="65" t="e">
        <f>'Application form'!#REF!</f>
        <v>#REF!</v>
      </c>
    </row>
    <row r="27" spans="2:32" s="63" customFormat="1">
      <c r="B27" s="65"/>
      <c r="C27" s="65" t="str">
        <f>UPPER('Application form'!$AC$23)</f>
        <v/>
      </c>
      <c r="D27" s="65">
        <v>26</v>
      </c>
      <c r="E27" s="73" t="e">
        <f>'Application form'!#REF!</f>
        <v>#REF!</v>
      </c>
      <c r="F27" s="65" t="e">
        <f>IF(Application!E61=" ", " ",'Application form'!#REF!)</f>
        <v>#REF!</v>
      </c>
      <c r="G27" s="65" t="e">
        <f>PROPER('Application form'!#REF!)</f>
        <v>#REF!</v>
      </c>
      <c r="H27" s="65" t="e">
        <f>UPPER('Application form'!#REF!)</f>
        <v>#REF!</v>
      </c>
      <c r="I27" s="65"/>
      <c r="J27" s="65" t="e">
        <f>'Application form'!#REF!</f>
        <v>#REF!</v>
      </c>
      <c r="K27" s="65"/>
      <c r="L27" s="72" t="e">
        <f>'Application form'!#REF!</f>
        <v>#REF!</v>
      </c>
      <c r="M27" s="65" t="e">
        <f>'Application form'!#REF!</f>
        <v>#REF!</v>
      </c>
      <c r="N27" s="73" t="e">
        <f>'Application form'!#REF!</f>
        <v>#REF!</v>
      </c>
      <c r="O27" s="65" t="e">
        <f>'Application form'!#REF!</f>
        <v>#REF!</v>
      </c>
      <c r="P27" s="65" t="e">
        <f>'Application form'!#REF!</f>
        <v>#REF!</v>
      </c>
      <c r="Q27" s="65" t="e">
        <f>'Application form'!#REF!</f>
        <v>#REF!</v>
      </c>
      <c r="R27" s="72" t="e">
        <f>'Application form'!#REF!</f>
        <v>#REF!</v>
      </c>
      <c r="S27" s="65" t="e">
        <f>'Application form'!#REF!</f>
        <v>#REF!</v>
      </c>
      <c r="T27" s="73" t="e">
        <f>'Application form'!#REF!</f>
        <v>#REF!</v>
      </c>
      <c r="U27" s="65" t="e">
        <f>'Application form'!#REF!</f>
        <v>#REF!</v>
      </c>
      <c r="V27" s="65" t="e">
        <f>'Application form'!#REF!</f>
        <v>#REF!</v>
      </c>
      <c r="W27" s="65" t="e">
        <f>'Application form'!#REF!</f>
        <v>#REF!</v>
      </c>
      <c r="X27" s="65" t="e">
        <f>'Application form'!#REF!</f>
        <v>#REF!</v>
      </c>
      <c r="Y27" s="110" t="e">
        <f>'Application form'!#REF!</f>
        <v>#REF!</v>
      </c>
      <c r="Z27" s="110" t="e">
        <f>'Application form'!#REF!</f>
        <v>#REF!</v>
      </c>
      <c r="AA27" s="65" t="e">
        <f>'Application form'!#REF!</f>
        <v>#REF!</v>
      </c>
      <c r="AB27" s="65" t="e">
        <f>'Application form'!#REF!</f>
        <v>#REF!</v>
      </c>
      <c r="AC27" s="65" t="e">
        <f>'Application form'!#REF!</f>
        <v>#REF!</v>
      </c>
      <c r="AD27" s="65"/>
      <c r="AE27" s="65" t="e">
        <f>'Application form'!#REF!</f>
        <v>#REF!</v>
      </c>
      <c r="AF27" s="65" t="e">
        <f>'Application form'!#REF!</f>
        <v>#REF!</v>
      </c>
    </row>
    <row r="28" spans="2:32" s="63" customFormat="1">
      <c r="B28" s="65"/>
      <c r="C28" s="65" t="str">
        <f>UPPER('Application form'!$AC$23)</f>
        <v/>
      </c>
      <c r="D28" s="65">
        <v>27</v>
      </c>
      <c r="E28" s="73" t="e">
        <f>'Application form'!#REF!</f>
        <v>#REF!</v>
      </c>
      <c r="F28" s="65" t="e">
        <f>IF(Application!E62=" ", " ",'Application form'!#REF!)</f>
        <v>#REF!</v>
      </c>
      <c r="G28" s="65" t="e">
        <f>PROPER('Application form'!#REF!)</f>
        <v>#REF!</v>
      </c>
      <c r="H28" s="65" t="e">
        <f>UPPER('Application form'!#REF!)</f>
        <v>#REF!</v>
      </c>
      <c r="I28" s="65"/>
      <c r="J28" s="65" t="e">
        <f>'Application form'!#REF!</f>
        <v>#REF!</v>
      </c>
      <c r="K28" s="65"/>
      <c r="L28" s="72" t="e">
        <f>'Application form'!#REF!</f>
        <v>#REF!</v>
      </c>
      <c r="M28" s="65" t="e">
        <f>'Application form'!#REF!</f>
        <v>#REF!</v>
      </c>
      <c r="N28" s="73" t="e">
        <f>'Application form'!#REF!</f>
        <v>#REF!</v>
      </c>
      <c r="O28" s="65" t="e">
        <f>'Application form'!#REF!</f>
        <v>#REF!</v>
      </c>
      <c r="P28" s="65" t="e">
        <f>'Application form'!#REF!</f>
        <v>#REF!</v>
      </c>
      <c r="Q28" s="65" t="e">
        <f>'Application form'!#REF!</f>
        <v>#REF!</v>
      </c>
      <c r="R28" s="72" t="e">
        <f>'Application form'!#REF!</f>
        <v>#REF!</v>
      </c>
      <c r="S28" s="65" t="e">
        <f>'Application form'!#REF!</f>
        <v>#REF!</v>
      </c>
      <c r="T28" s="73" t="e">
        <f>'Application form'!#REF!</f>
        <v>#REF!</v>
      </c>
      <c r="U28" s="65" t="e">
        <f>'Application form'!#REF!</f>
        <v>#REF!</v>
      </c>
      <c r="V28" s="65" t="e">
        <f>'Application form'!#REF!</f>
        <v>#REF!</v>
      </c>
      <c r="W28" s="65" t="e">
        <f>'Application form'!#REF!</f>
        <v>#REF!</v>
      </c>
      <c r="X28" s="65" t="e">
        <f>'Application form'!#REF!</f>
        <v>#REF!</v>
      </c>
      <c r="Y28" s="110" t="e">
        <f>'Application form'!#REF!</f>
        <v>#REF!</v>
      </c>
      <c r="Z28" s="110" t="e">
        <f>'Application form'!#REF!</f>
        <v>#REF!</v>
      </c>
      <c r="AA28" s="65" t="e">
        <f>'Application form'!#REF!</f>
        <v>#REF!</v>
      </c>
      <c r="AB28" s="65" t="e">
        <f>'Application form'!#REF!</f>
        <v>#REF!</v>
      </c>
      <c r="AC28" s="65" t="e">
        <f>'Application form'!#REF!</f>
        <v>#REF!</v>
      </c>
      <c r="AD28" s="65"/>
      <c r="AE28" s="65" t="e">
        <f>'Application form'!#REF!</f>
        <v>#REF!</v>
      </c>
      <c r="AF28" s="65" t="e">
        <f>'Application form'!#REF!</f>
        <v>#REF!</v>
      </c>
    </row>
    <row r="29" spans="2:32" s="63" customFormat="1">
      <c r="B29" s="65"/>
      <c r="C29" s="65" t="str">
        <f>UPPER('Application form'!$AC$23)</f>
        <v/>
      </c>
      <c r="D29" s="65">
        <v>28</v>
      </c>
      <c r="E29" s="73" t="e">
        <f>'Application form'!#REF!</f>
        <v>#REF!</v>
      </c>
      <c r="F29" s="65" t="e">
        <f>IF(Application!E63=" ", " ",'Application form'!#REF!)</f>
        <v>#REF!</v>
      </c>
      <c r="G29" s="65" t="e">
        <f>PROPER('Application form'!#REF!)</f>
        <v>#REF!</v>
      </c>
      <c r="H29" s="65" t="e">
        <f>UPPER('Application form'!#REF!)</f>
        <v>#REF!</v>
      </c>
      <c r="I29" s="65"/>
      <c r="J29" s="65" t="e">
        <f>'Application form'!#REF!</f>
        <v>#REF!</v>
      </c>
      <c r="K29" s="65"/>
      <c r="L29" s="72" t="e">
        <f>'Application form'!#REF!</f>
        <v>#REF!</v>
      </c>
      <c r="M29" s="65" t="e">
        <f>'Application form'!#REF!</f>
        <v>#REF!</v>
      </c>
      <c r="N29" s="73" t="e">
        <f>'Application form'!#REF!</f>
        <v>#REF!</v>
      </c>
      <c r="O29" s="65" t="e">
        <f>'Application form'!#REF!</f>
        <v>#REF!</v>
      </c>
      <c r="P29" s="65" t="e">
        <f>'Application form'!#REF!</f>
        <v>#REF!</v>
      </c>
      <c r="Q29" s="65" t="e">
        <f>'Application form'!#REF!</f>
        <v>#REF!</v>
      </c>
      <c r="R29" s="72" t="e">
        <f>'Application form'!#REF!</f>
        <v>#REF!</v>
      </c>
      <c r="S29" s="65" t="e">
        <f>'Application form'!#REF!</f>
        <v>#REF!</v>
      </c>
      <c r="T29" s="73" t="e">
        <f>'Application form'!#REF!</f>
        <v>#REF!</v>
      </c>
      <c r="U29" s="65" t="e">
        <f>'Application form'!#REF!</f>
        <v>#REF!</v>
      </c>
      <c r="V29" s="65" t="e">
        <f>'Application form'!#REF!</f>
        <v>#REF!</v>
      </c>
      <c r="W29" s="65" t="e">
        <f>'Application form'!#REF!</f>
        <v>#REF!</v>
      </c>
      <c r="X29" s="65" t="e">
        <f>'Application form'!#REF!</f>
        <v>#REF!</v>
      </c>
      <c r="Y29" s="110" t="e">
        <f>'Application form'!#REF!</f>
        <v>#REF!</v>
      </c>
      <c r="Z29" s="110" t="e">
        <f>'Application form'!#REF!</f>
        <v>#REF!</v>
      </c>
      <c r="AA29" s="65" t="e">
        <f>'Application form'!#REF!</f>
        <v>#REF!</v>
      </c>
      <c r="AB29" s="65" t="e">
        <f>'Application form'!#REF!</f>
        <v>#REF!</v>
      </c>
      <c r="AC29" s="65" t="e">
        <f>'Application form'!#REF!</f>
        <v>#REF!</v>
      </c>
      <c r="AD29" s="65"/>
      <c r="AE29" s="65" t="e">
        <f>'Application form'!#REF!</f>
        <v>#REF!</v>
      </c>
      <c r="AF29" s="65" t="e">
        <f>'Application form'!#REF!</f>
        <v>#REF!</v>
      </c>
    </row>
    <row r="30" spans="2:32" s="63" customFormat="1">
      <c r="B30" s="65"/>
      <c r="C30" s="65" t="str">
        <f>UPPER('Application form'!$AC$23)</f>
        <v/>
      </c>
      <c r="D30" s="65">
        <v>29</v>
      </c>
      <c r="E30" s="73" t="e">
        <f>'Application form'!#REF!</f>
        <v>#REF!</v>
      </c>
      <c r="F30" s="65" t="e">
        <f>IF(Application!E64=" ", " ",'Application form'!#REF!)</f>
        <v>#REF!</v>
      </c>
      <c r="G30" s="65" t="e">
        <f>PROPER('Application form'!#REF!)</f>
        <v>#REF!</v>
      </c>
      <c r="H30" s="65" t="e">
        <f>UPPER('Application form'!#REF!)</f>
        <v>#REF!</v>
      </c>
      <c r="I30" s="65"/>
      <c r="J30" s="65" t="e">
        <f>'Application form'!#REF!</f>
        <v>#REF!</v>
      </c>
      <c r="K30" s="65"/>
      <c r="L30" s="72" t="e">
        <f>'Application form'!#REF!</f>
        <v>#REF!</v>
      </c>
      <c r="M30" s="65" t="e">
        <f>'Application form'!#REF!</f>
        <v>#REF!</v>
      </c>
      <c r="N30" s="73" t="e">
        <f>'Application form'!#REF!</f>
        <v>#REF!</v>
      </c>
      <c r="O30" s="65" t="e">
        <f>'Application form'!#REF!</f>
        <v>#REF!</v>
      </c>
      <c r="P30" s="65" t="e">
        <f>'Application form'!#REF!</f>
        <v>#REF!</v>
      </c>
      <c r="Q30" s="65" t="e">
        <f>'Application form'!#REF!</f>
        <v>#REF!</v>
      </c>
      <c r="R30" s="72" t="e">
        <f>'Application form'!#REF!</f>
        <v>#REF!</v>
      </c>
      <c r="S30" s="65" t="e">
        <f>'Application form'!#REF!</f>
        <v>#REF!</v>
      </c>
      <c r="T30" s="73" t="e">
        <f>'Application form'!#REF!</f>
        <v>#REF!</v>
      </c>
      <c r="U30" s="65" t="e">
        <f>'Application form'!#REF!</f>
        <v>#REF!</v>
      </c>
      <c r="V30" s="65" t="e">
        <f>'Application form'!#REF!</f>
        <v>#REF!</v>
      </c>
      <c r="W30" s="65" t="e">
        <f>'Application form'!#REF!</f>
        <v>#REF!</v>
      </c>
      <c r="X30" s="65" t="e">
        <f>'Application form'!#REF!</f>
        <v>#REF!</v>
      </c>
      <c r="Y30" s="110" t="e">
        <f>'Application form'!#REF!</f>
        <v>#REF!</v>
      </c>
      <c r="Z30" s="110" t="e">
        <f>'Application form'!#REF!</f>
        <v>#REF!</v>
      </c>
      <c r="AA30" s="65" t="e">
        <f>'Application form'!#REF!</f>
        <v>#REF!</v>
      </c>
      <c r="AB30" s="65" t="e">
        <f>'Application form'!#REF!</f>
        <v>#REF!</v>
      </c>
      <c r="AC30" s="65" t="e">
        <f>'Application form'!#REF!</f>
        <v>#REF!</v>
      </c>
      <c r="AD30" s="65"/>
      <c r="AE30" s="65" t="e">
        <f>'Application form'!#REF!</f>
        <v>#REF!</v>
      </c>
      <c r="AF30" s="65" t="e">
        <f>'Application form'!#REF!</f>
        <v>#REF!</v>
      </c>
    </row>
    <row r="31" spans="2:32" s="63" customFormat="1">
      <c r="B31" s="65"/>
      <c r="C31" s="65" t="str">
        <f>UPPER('Application form'!$AC$23)</f>
        <v/>
      </c>
      <c r="D31" s="65">
        <v>30</v>
      </c>
      <c r="E31" s="73" t="e">
        <f>'Application form'!#REF!</f>
        <v>#REF!</v>
      </c>
      <c r="F31" s="65" t="e">
        <f>IF(Application!E65=" ", " ",'Application form'!#REF!)</f>
        <v>#REF!</v>
      </c>
      <c r="G31" s="65" t="e">
        <f>PROPER('Application form'!#REF!)</f>
        <v>#REF!</v>
      </c>
      <c r="H31" s="65" t="e">
        <f>UPPER('Application form'!#REF!)</f>
        <v>#REF!</v>
      </c>
      <c r="I31" s="65"/>
      <c r="J31" s="65" t="e">
        <f>'Application form'!#REF!</f>
        <v>#REF!</v>
      </c>
      <c r="K31" s="65"/>
      <c r="L31" s="72" t="e">
        <f>'Application form'!#REF!</f>
        <v>#REF!</v>
      </c>
      <c r="M31" s="65" t="e">
        <f>'Application form'!#REF!</f>
        <v>#REF!</v>
      </c>
      <c r="N31" s="73" t="e">
        <f>'Application form'!#REF!</f>
        <v>#REF!</v>
      </c>
      <c r="O31" s="65" t="e">
        <f>'Application form'!#REF!</f>
        <v>#REF!</v>
      </c>
      <c r="P31" s="65" t="e">
        <f>'Application form'!#REF!</f>
        <v>#REF!</v>
      </c>
      <c r="Q31" s="65" t="e">
        <f>'Application form'!#REF!</f>
        <v>#REF!</v>
      </c>
      <c r="R31" s="72" t="e">
        <f>'Application form'!#REF!</f>
        <v>#REF!</v>
      </c>
      <c r="S31" s="65" t="e">
        <f>'Application form'!#REF!</f>
        <v>#REF!</v>
      </c>
      <c r="T31" s="73" t="e">
        <f>'Application form'!#REF!</f>
        <v>#REF!</v>
      </c>
      <c r="U31" s="65" t="e">
        <f>'Application form'!#REF!</f>
        <v>#REF!</v>
      </c>
      <c r="V31" s="65" t="e">
        <f>'Application form'!#REF!</f>
        <v>#REF!</v>
      </c>
      <c r="W31" s="65" t="e">
        <f>'Application form'!#REF!</f>
        <v>#REF!</v>
      </c>
      <c r="X31" s="65" t="e">
        <f>'Application form'!#REF!</f>
        <v>#REF!</v>
      </c>
      <c r="Y31" s="110" t="e">
        <f>'Application form'!#REF!</f>
        <v>#REF!</v>
      </c>
      <c r="Z31" s="110" t="e">
        <f>'Application form'!#REF!</f>
        <v>#REF!</v>
      </c>
      <c r="AA31" s="65" t="e">
        <f>'Application form'!#REF!</f>
        <v>#REF!</v>
      </c>
      <c r="AB31" s="65" t="e">
        <f>'Application form'!#REF!</f>
        <v>#REF!</v>
      </c>
      <c r="AC31" s="65" t="e">
        <f>'Application form'!#REF!</f>
        <v>#REF!</v>
      </c>
      <c r="AD31" s="65"/>
      <c r="AE31" s="65" t="e">
        <f>'Application form'!#REF!</f>
        <v>#REF!</v>
      </c>
      <c r="AF31" s="65" t="e">
        <f>'Application form'!#REF!</f>
        <v>#REF!</v>
      </c>
    </row>
    <row r="32" spans="2:32" s="63" customFormat="1">
      <c r="Y32" s="111"/>
      <c r="Z32" s="111"/>
    </row>
    <row r="33" spans="25:26" s="63" customFormat="1">
      <c r="Y33" s="111"/>
      <c r="Z33" s="111"/>
    </row>
    <row r="34" spans="25:26" s="63" customFormat="1">
      <c r="Y34" s="111"/>
      <c r="Z34" s="111"/>
    </row>
    <row r="35" spans="25:26" s="63" customFormat="1">
      <c r="Y35" s="111"/>
      <c r="Z35" s="111"/>
    </row>
    <row r="36" spans="25:26" s="63" customFormat="1">
      <c r="Y36" s="111"/>
      <c r="Z36" s="111"/>
    </row>
    <row r="37" spans="25:26" s="63" customFormat="1">
      <c r="Y37" s="111"/>
      <c r="Z37" s="111"/>
    </row>
    <row r="38" spans="25:26" s="63" customFormat="1">
      <c r="Y38" s="111"/>
      <c r="Z38" s="111"/>
    </row>
    <row r="39" spans="25:26" s="63" customFormat="1">
      <c r="Y39" s="111"/>
      <c r="Z39" s="111"/>
    </row>
    <row r="40" spans="25:26" s="63" customFormat="1">
      <c r="Y40" s="111"/>
      <c r="Z40" s="111"/>
    </row>
    <row r="41" spans="25:26" s="63" customFormat="1">
      <c r="Y41" s="111"/>
      <c r="Z41" s="111"/>
    </row>
    <row r="42" spans="25:26" s="63" customFormat="1">
      <c r="Y42" s="111"/>
      <c r="Z42" s="111"/>
    </row>
    <row r="43" spans="25:26" s="63" customFormat="1">
      <c r="Y43" s="111"/>
      <c r="Z43" s="111"/>
    </row>
    <row r="44" spans="25:26" s="63" customFormat="1">
      <c r="Y44" s="111"/>
      <c r="Z44" s="111"/>
    </row>
    <row r="45" spans="25:26" s="63" customFormat="1">
      <c r="Y45" s="111"/>
      <c r="Z45" s="111"/>
    </row>
    <row r="46" spans="25:26" s="63" customFormat="1">
      <c r="Y46" s="111"/>
      <c r="Z46" s="111"/>
    </row>
    <row r="47" spans="25:26" s="63" customFormat="1">
      <c r="Y47" s="111"/>
      <c r="Z47" s="111"/>
    </row>
    <row r="48" spans="25:26" s="63" customFormat="1">
      <c r="Y48" s="111"/>
      <c r="Z48" s="111"/>
    </row>
    <row r="49" spans="25:26" s="63" customFormat="1">
      <c r="Y49" s="111"/>
      <c r="Z49" s="111"/>
    </row>
    <row r="50" spans="25:26" s="63" customFormat="1">
      <c r="Y50" s="111"/>
      <c r="Z50" s="111"/>
    </row>
    <row r="51" spans="25:26" s="63" customFormat="1">
      <c r="Y51" s="111"/>
      <c r="Z51" s="111"/>
    </row>
    <row r="52" spans="25:26" s="63" customFormat="1">
      <c r="Y52" s="111"/>
      <c r="Z52" s="111"/>
    </row>
    <row r="53" spans="25:26" s="63" customFormat="1">
      <c r="Y53" s="111"/>
      <c r="Z53" s="111"/>
    </row>
    <row r="54" spans="25:26" s="63" customFormat="1">
      <c r="Y54" s="111"/>
      <c r="Z54" s="111"/>
    </row>
    <row r="55" spans="25:26" s="63" customFormat="1">
      <c r="Y55" s="111"/>
      <c r="Z55" s="111"/>
    </row>
    <row r="56" spans="25:26" s="63" customFormat="1">
      <c r="Y56" s="111"/>
      <c r="Z56" s="111"/>
    </row>
    <row r="57" spans="25:26" s="63" customFormat="1">
      <c r="Y57" s="111"/>
      <c r="Z57" s="111"/>
    </row>
    <row r="58" spans="25:26" s="63" customFormat="1">
      <c r="Y58" s="111"/>
      <c r="Z58" s="111"/>
    </row>
    <row r="59" spans="25:26" s="63" customFormat="1">
      <c r="Y59" s="111"/>
      <c r="Z59" s="111"/>
    </row>
    <row r="60" spans="25:26" s="63" customFormat="1">
      <c r="Y60" s="111"/>
      <c r="Z60" s="111"/>
    </row>
    <row r="61" spans="25:26" s="63" customFormat="1">
      <c r="Y61" s="111"/>
      <c r="Z61" s="111"/>
    </row>
    <row r="62" spans="25:26" s="63" customFormat="1">
      <c r="Y62" s="111"/>
      <c r="Z62" s="111"/>
    </row>
    <row r="63" spans="25:26" s="63" customFormat="1">
      <c r="Y63" s="111"/>
      <c r="Z63" s="111"/>
    </row>
    <row r="64" spans="25:26" s="63" customFormat="1">
      <c r="Y64" s="111"/>
      <c r="Z64" s="111"/>
    </row>
    <row r="65" spans="25:26" s="63" customFormat="1">
      <c r="Y65" s="111"/>
      <c r="Z65" s="111"/>
    </row>
    <row r="66" spans="25:26" s="63" customFormat="1">
      <c r="Y66" s="111"/>
      <c r="Z66" s="111"/>
    </row>
    <row r="67" spans="25:26" s="63" customFormat="1">
      <c r="Y67" s="111"/>
      <c r="Z67" s="111"/>
    </row>
    <row r="68" spans="25:26" s="63" customFormat="1">
      <c r="Y68" s="111"/>
      <c r="Z68" s="111"/>
    </row>
    <row r="69" spans="25:26" s="63" customFormat="1">
      <c r="Y69" s="111"/>
      <c r="Z69" s="111"/>
    </row>
    <row r="70" spans="25:26" s="63" customFormat="1">
      <c r="Y70" s="111"/>
      <c r="Z70" s="111"/>
    </row>
    <row r="71" spans="25:26" s="63" customFormat="1">
      <c r="Y71" s="111"/>
      <c r="Z71" s="111"/>
    </row>
    <row r="72" spans="25:26" s="63" customFormat="1">
      <c r="Y72" s="111"/>
      <c r="Z72" s="111"/>
    </row>
    <row r="73" spans="25:26" s="63" customFormat="1">
      <c r="Y73" s="111"/>
      <c r="Z73" s="111"/>
    </row>
    <row r="74" spans="25:26" s="63" customFormat="1">
      <c r="Y74" s="111"/>
      <c r="Z74" s="111"/>
    </row>
    <row r="75" spans="25:26" s="63" customFormat="1">
      <c r="Y75" s="111"/>
      <c r="Z75" s="111"/>
    </row>
    <row r="76" spans="25:26" s="63" customFormat="1">
      <c r="Y76" s="111"/>
      <c r="Z76" s="111"/>
    </row>
    <row r="77" spans="25:26" s="63" customFormat="1">
      <c r="Y77" s="111"/>
      <c r="Z77" s="111"/>
    </row>
    <row r="78" spans="25:26" s="63" customFormat="1">
      <c r="Y78" s="111"/>
      <c r="Z78" s="111"/>
    </row>
    <row r="79" spans="25:26" s="63" customFormat="1">
      <c r="Y79" s="111"/>
      <c r="Z79" s="111"/>
    </row>
    <row r="80" spans="25:26" s="63" customFormat="1">
      <c r="Y80" s="111"/>
      <c r="Z80" s="111"/>
    </row>
    <row r="81" spans="25:26" s="63" customFormat="1">
      <c r="Y81" s="111"/>
      <c r="Z81" s="111"/>
    </row>
    <row r="82" spans="25:26" s="63" customFormat="1">
      <c r="Y82" s="111"/>
      <c r="Z82" s="111"/>
    </row>
    <row r="83" spans="25:26" s="63" customFormat="1">
      <c r="Y83" s="111"/>
      <c r="Z83" s="111"/>
    </row>
    <row r="84" spans="25:26" s="63" customFormat="1">
      <c r="Y84" s="111"/>
      <c r="Z84" s="111"/>
    </row>
    <row r="85" spans="25:26" s="63" customFormat="1">
      <c r="Y85" s="111"/>
      <c r="Z85" s="111"/>
    </row>
    <row r="86" spans="25:26" s="63" customFormat="1">
      <c r="Y86" s="111"/>
      <c r="Z86" s="111"/>
    </row>
    <row r="87" spans="25:26" s="63" customFormat="1">
      <c r="Y87" s="111"/>
      <c r="Z87" s="111"/>
    </row>
    <row r="88" spans="25:26" s="63" customFormat="1">
      <c r="Y88" s="111"/>
      <c r="Z88" s="111"/>
    </row>
    <row r="89" spans="25:26" s="63" customFormat="1">
      <c r="Y89" s="111"/>
      <c r="Z89" s="111"/>
    </row>
    <row r="90" spans="25:26" s="63" customFormat="1">
      <c r="Y90" s="111"/>
      <c r="Z90" s="111"/>
    </row>
    <row r="91" spans="25:26" s="63" customFormat="1">
      <c r="Y91" s="111"/>
      <c r="Z91" s="111"/>
    </row>
    <row r="92" spans="25:26" s="63" customFormat="1">
      <c r="Y92" s="111"/>
      <c r="Z92" s="111"/>
    </row>
    <row r="93" spans="25:26" s="63" customFormat="1">
      <c r="Y93" s="111"/>
      <c r="Z93" s="111"/>
    </row>
    <row r="94" spans="25:26" s="63" customFormat="1">
      <c r="Y94" s="111"/>
      <c r="Z94" s="111"/>
    </row>
    <row r="95" spans="25:26" s="63" customFormat="1">
      <c r="Y95" s="111"/>
      <c r="Z95" s="111"/>
    </row>
    <row r="96" spans="25:26" s="63" customFormat="1">
      <c r="Y96" s="111"/>
      <c r="Z96" s="111"/>
    </row>
    <row r="97" spans="25:26" s="63" customFormat="1">
      <c r="Y97" s="111"/>
      <c r="Z97" s="111"/>
    </row>
    <row r="98" spans="25:26" s="63" customFormat="1">
      <c r="Y98" s="111"/>
      <c r="Z98" s="111"/>
    </row>
    <row r="99" spans="25:26" s="63" customFormat="1">
      <c r="Y99" s="111"/>
      <c r="Z99" s="111"/>
    </row>
    <row r="100" spans="25:26" s="63" customFormat="1">
      <c r="Y100" s="111"/>
      <c r="Z100" s="111"/>
    </row>
    <row r="101" spans="25:26" s="63" customFormat="1">
      <c r="Y101" s="111"/>
      <c r="Z101" s="111"/>
    </row>
    <row r="102" spans="25:26" s="63" customFormat="1">
      <c r="Y102" s="111"/>
      <c r="Z102" s="111"/>
    </row>
    <row r="103" spans="25:26" s="63" customFormat="1">
      <c r="Y103" s="111"/>
      <c r="Z103" s="111"/>
    </row>
    <row r="104" spans="25:26" s="63" customFormat="1">
      <c r="Y104" s="111"/>
      <c r="Z104" s="111"/>
    </row>
    <row r="105" spans="25:26" s="63" customFormat="1">
      <c r="Y105" s="111"/>
      <c r="Z105" s="111"/>
    </row>
    <row r="106" spans="25:26" s="63" customFormat="1">
      <c r="Y106" s="111"/>
      <c r="Z106" s="111"/>
    </row>
    <row r="107" spans="25:26" s="63" customFormat="1">
      <c r="Y107" s="111"/>
      <c r="Z107" s="111"/>
    </row>
    <row r="108" spans="25:26" s="63" customFormat="1">
      <c r="Y108" s="111"/>
      <c r="Z108" s="111"/>
    </row>
    <row r="109" spans="25:26" s="63" customFormat="1">
      <c r="Y109" s="111"/>
      <c r="Z109" s="111"/>
    </row>
    <row r="110" spans="25:26" s="63" customFormat="1">
      <c r="Y110" s="111"/>
      <c r="Z110" s="111"/>
    </row>
    <row r="111" spans="25:26" s="63" customFormat="1">
      <c r="Y111" s="111"/>
      <c r="Z111" s="111"/>
    </row>
    <row r="112" spans="25:26" s="63" customFormat="1">
      <c r="Y112" s="111"/>
      <c r="Z112" s="111"/>
    </row>
    <row r="113" spans="25:26" s="63" customFormat="1">
      <c r="Y113" s="111"/>
      <c r="Z113" s="111"/>
    </row>
    <row r="114" spans="25:26" s="63" customFormat="1">
      <c r="Y114" s="111"/>
      <c r="Z114" s="111"/>
    </row>
    <row r="115" spans="25:26" s="63" customFormat="1">
      <c r="Y115" s="111"/>
      <c r="Z115" s="111"/>
    </row>
    <row r="116" spans="25:26" s="63" customFormat="1">
      <c r="Y116" s="111"/>
      <c r="Z116" s="111"/>
    </row>
    <row r="117" spans="25:26" s="63" customFormat="1">
      <c r="Y117" s="111"/>
      <c r="Z117" s="111"/>
    </row>
    <row r="118" spans="25:26" s="63" customFormat="1">
      <c r="Y118" s="111"/>
      <c r="Z118" s="111"/>
    </row>
    <row r="119" spans="25:26" s="63" customFormat="1">
      <c r="Y119" s="111"/>
      <c r="Z119" s="111"/>
    </row>
    <row r="120" spans="25:26" s="63" customFormat="1">
      <c r="Y120" s="111"/>
      <c r="Z120" s="111"/>
    </row>
    <row r="121" spans="25:26" s="63" customFormat="1">
      <c r="Y121" s="111"/>
      <c r="Z121" s="111"/>
    </row>
    <row r="122" spans="25:26" s="63" customFormat="1">
      <c r="Y122" s="111"/>
      <c r="Z122" s="111"/>
    </row>
    <row r="123" spans="25:26" s="63" customFormat="1">
      <c r="Y123" s="111"/>
      <c r="Z123" s="111"/>
    </row>
    <row r="124" spans="25:26" s="63" customFormat="1">
      <c r="Y124" s="111"/>
      <c r="Z124" s="111"/>
    </row>
    <row r="125" spans="25:26" s="63" customFormat="1">
      <c r="Y125" s="111"/>
      <c r="Z125" s="111"/>
    </row>
    <row r="126" spans="25:26" s="63" customFormat="1">
      <c r="Y126" s="111"/>
      <c r="Z126" s="111"/>
    </row>
    <row r="127" spans="25:26" s="63" customFormat="1">
      <c r="Y127" s="111"/>
      <c r="Z127" s="111"/>
    </row>
    <row r="128" spans="25:26" s="63" customFormat="1">
      <c r="Y128" s="111"/>
      <c r="Z128" s="111"/>
    </row>
    <row r="129" spans="25:26" s="63" customFormat="1">
      <c r="Y129" s="111"/>
      <c r="Z129" s="111"/>
    </row>
    <row r="130" spans="25:26" s="63" customFormat="1">
      <c r="Y130" s="111"/>
      <c r="Z130" s="111"/>
    </row>
    <row r="131" spans="25:26" s="63" customFormat="1">
      <c r="Y131" s="111"/>
      <c r="Z131" s="111"/>
    </row>
    <row r="132" spans="25:26" s="63" customFormat="1">
      <c r="Y132" s="111"/>
      <c r="Z132" s="111"/>
    </row>
    <row r="133" spans="25:26" s="63" customFormat="1">
      <c r="Y133" s="111"/>
      <c r="Z133" s="111"/>
    </row>
    <row r="134" spans="25:26" s="63" customFormat="1">
      <c r="Y134" s="111"/>
      <c r="Z134" s="111"/>
    </row>
    <row r="135" spans="25:26" s="63" customFormat="1">
      <c r="Y135" s="111"/>
      <c r="Z135" s="111"/>
    </row>
    <row r="136" spans="25:26" s="63" customFormat="1">
      <c r="Y136" s="111"/>
      <c r="Z136" s="111"/>
    </row>
    <row r="137" spans="25:26" s="63" customFormat="1">
      <c r="Y137" s="111"/>
      <c r="Z137" s="111"/>
    </row>
    <row r="138" spans="25:26" s="63" customFormat="1">
      <c r="Y138" s="111"/>
      <c r="Z138" s="111"/>
    </row>
    <row r="139" spans="25:26" s="63" customFormat="1">
      <c r="Y139" s="111"/>
      <c r="Z139" s="111"/>
    </row>
    <row r="140" spans="25:26" s="63" customFormat="1">
      <c r="Y140" s="111"/>
      <c r="Z140" s="111"/>
    </row>
    <row r="141" spans="25:26" s="63" customFormat="1">
      <c r="Y141" s="111"/>
      <c r="Z141" s="111"/>
    </row>
    <row r="142" spans="25:26" s="63" customFormat="1">
      <c r="Y142" s="111"/>
      <c r="Z142" s="111"/>
    </row>
    <row r="143" spans="25:26" s="63" customFormat="1">
      <c r="Y143" s="111"/>
      <c r="Z143" s="111"/>
    </row>
    <row r="144" spans="25:26" s="63" customFormat="1">
      <c r="Y144" s="111"/>
      <c r="Z144" s="111"/>
    </row>
    <row r="145" spans="25:26" s="63" customFormat="1">
      <c r="Y145" s="111"/>
      <c r="Z145" s="111"/>
    </row>
    <row r="146" spans="25:26" s="63" customFormat="1">
      <c r="Y146" s="111"/>
      <c r="Z146" s="111"/>
    </row>
    <row r="147" spans="25:26" s="63" customFormat="1">
      <c r="Y147" s="111"/>
      <c r="Z147" s="111"/>
    </row>
    <row r="148" spans="25:26" s="63" customFormat="1">
      <c r="Y148" s="111"/>
      <c r="Z148" s="111"/>
    </row>
    <row r="149" spans="25:26" s="63" customFormat="1">
      <c r="Y149" s="111"/>
      <c r="Z149" s="111"/>
    </row>
    <row r="150" spans="25:26" s="63" customFormat="1">
      <c r="Y150" s="111"/>
      <c r="Z150" s="111"/>
    </row>
    <row r="151" spans="25:26" s="63" customFormat="1">
      <c r="Y151" s="111"/>
      <c r="Z151" s="111"/>
    </row>
    <row r="152" spans="25:26" s="63" customFormat="1">
      <c r="Y152" s="111"/>
      <c r="Z152" s="111"/>
    </row>
    <row r="153" spans="25:26" s="63" customFormat="1">
      <c r="Y153" s="111"/>
      <c r="Z153" s="111"/>
    </row>
    <row r="154" spans="25:26" s="63" customFormat="1">
      <c r="Y154" s="111"/>
      <c r="Z154" s="111"/>
    </row>
    <row r="155" spans="25:26" s="63" customFormat="1">
      <c r="Y155" s="111"/>
      <c r="Z155" s="111"/>
    </row>
    <row r="156" spans="25:26" s="63" customFormat="1">
      <c r="Y156" s="111"/>
      <c r="Z156" s="111"/>
    </row>
    <row r="157" spans="25:26" s="63" customFormat="1">
      <c r="Y157" s="111"/>
      <c r="Z157" s="111"/>
    </row>
    <row r="158" spans="25:26" s="63" customFormat="1">
      <c r="Y158" s="111"/>
      <c r="Z158" s="111"/>
    </row>
    <row r="159" spans="25:26" s="63" customFormat="1">
      <c r="Y159" s="111"/>
      <c r="Z159" s="111"/>
    </row>
    <row r="160" spans="25:26" s="63" customFormat="1">
      <c r="Y160" s="111"/>
      <c r="Z160" s="111"/>
    </row>
    <row r="161" spans="25:26" s="63" customFormat="1">
      <c r="Y161" s="111"/>
      <c r="Z161" s="111"/>
    </row>
    <row r="162" spans="25:26" s="63" customFormat="1">
      <c r="Y162" s="111"/>
      <c r="Z162" s="111"/>
    </row>
    <row r="163" spans="25:26" s="63" customFormat="1">
      <c r="Y163" s="111"/>
      <c r="Z163" s="111"/>
    </row>
    <row r="164" spans="25:26" s="63" customFormat="1">
      <c r="Y164" s="111"/>
      <c r="Z164" s="111"/>
    </row>
    <row r="165" spans="25:26" s="63" customFormat="1">
      <c r="Y165" s="111"/>
      <c r="Z165" s="111"/>
    </row>
    <row r="166" spans="25:26" s="63" customFormat="1">
      <c r="Y166" s="111"/>
      <c r="Z166" s="111"/>
    </row>
    <row r="167" spans="25:26" s="63" customFormat="1">
      <c r="Y167" s="111"/>
      <c r="Z167" s="111"/>
    </row>
    <row r="168" spans="25:26" s="63" customFormat="1">
      <c r="Y168" s="111"/>
      <c r="Z168" s="111"/>
    </row>
    <row r="169" spans="25:26" s="63" customFormat="1">
      <c r="Y169" s="111"/>
      <c r="Z169" s="111"/>
    </row>
    <row r="170" spans="25:26" s="63" customFormat="1">
      <c r="Y170" s="111"/>
      <c r="Z170" s="111"/>
    </row>
    <row r="171" spans="25:26" s="63" customFormat="1">
      <c r="Y171" s="111"/>
      <c r="Z171" s="111"/>
    </row>
    <row r="172" spans="25:26" s="63" customFormat="1">
      <c r="Y172" s="111"/>
      <c r="Z172" s="111"/>
    </row>
    <row r="173" spans="25:26" s="63" customFormat="1">
      <c r="Y173" s="111"/>
      <c r="Z173" s="111"/>
    </row>
    <row r="174" spans="25:26" s="63" customFormat="1">
      <c r="Y174" s="111"/>
      <c r="Z174" s="111"/>
    </row>
    <row r="175" spans="25:26" s="63" customFormat="1">
      <c r="Y175" s="111"/>
      <c r="Z175" s="111"/>
    </row>
    <row r="176" spans="25:26" s="63" customFormat="1">
      <c r="Y176" s="111"/>
      <c r="Z176" s="111"/>
    </row>
    <row r="177" spans="25:26" s="63" customFormat="1">
      <c r="Y177" s="111"/>
      <c r="Z177" s="111"/>
    </row>
    <row r="178" spans="25:26" s="63" customFormat="1">
      <c r="Y178" s="111"/>
      <c r="Z178" s="111"/>
    </row>
    <row r="179" spans="25:26" s="63" customFormat="1">
      <c r="Y179" s="111"/>
      <c r="Z179" s="111"/>
    </row>
    <row r="180" spans="25:26" s="63" customFormat="1">
      <c r="Y180" s="111"/>
      <c r="Z180" s="111"/>
    </row>
    <row r="181" spans="25:26" s="63" customFormat="1">
      <c r="Y181" s="111"/>
      <c r="Z181" s="111"/>
    </row>
    <row r="182" spans="25:26" s="63" customFormat="1">
      <c r="Y182" s="111"/>
      <c r="Z182" s="111"/>
    </row>
    <row r="183" spans="25:26" s="63" customFormat="1">
      <c r="Y183" s="111"/>
      <c r="Z183" s="111"/>
    </row>
    <row r="184" spans="25:26" s="63" customFormat="1">
      <c r="Y184" s="111"/>
      <c r="Z184" s="111"/>
    </row>
    <row r="185" spans="25:26" s="63" customFormat="1">
      <c r="Y185" s="111"/>
      <c r="Z185" s="111"/>
    </row>
    <row r="186" spans="25:26" s="63" customFormat="1">
      <c r="Y186" s="111"/>
      <c r="Z186" s="111"/>
    </row>
    <row r="187" spans="25:26" s="63" customFormat="1">
      <c r="Y187" s="111"/>
      <c r="Z187" s="111"/>
    </row>
    <row r="188" spans="25:26" s="63" customFormat="1">
      <c r="Y188" s="111"/>
      <c r="Z188" s="111"/>
    </row>
    <row r="189" spans="25:26" s="63" customFormat="1">
      <c r="Y189" s="111"/>
      <c r="Z189" s="111"/>
    </row>
  </sheetData>
  <sheetProtection sheet="1" objects="1" scenarios="1"/>
  <phoneticPr fontId="11"/>
  <conditionalFormatting sqref="Y2:Y31">
    <cfRule type="expression" dxfId="1" priority="2">
      <formula>L2&lt;&gt;Y2</formula>
    </cfRule>
  </conditionalFormatting>
  <conditionalFormatting sqref="Z2:Z31">
    <cfRule type="expression" dxfId="0" priority="1">
      <formula>R2&lt;&gt;Z2</formula>
    </cfRule>
  </conditionalFormatting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15</vt:i4>
      </vt:variant>
    </vt:vector>
  </HeadingPairs>
  <TitlesOfParts>
    <vt:vector size="19" baseType="lpstr">
      <vt:lpstr>Application form</vt:lpstr>
      <vt:lpstr>ホテル表</vt:lpstr>
      <vt:lpstr>Contact</vt:lpstr>
      <vt:lpstr>Application</vt:lpstr>
      <vt:lpstr>A.</vt:lpstr>
      <vt:lpstr>B.</vt:lpstr>
      <vt:lpstr>C.</vt:lpstr>
      <vt:lpstr>DOM</vt:lpstr>
      <vt:lpstr>GRD</vt:lpstr>
      <vt:lpstr>KRH</vt:lpstr>
      <vt:lpstr>Mr.</vt:lpstr>
      <vt:lpstr>Ms.</vt:lpstr>
      <vt:lpstr>'Application form'!Print_Area</vt:lpstr>
      <vt:lpstr>SGH</vt:lpstr>
      <vt:lpstr>STY</vt:lpstr>
      <vt:lpstr>WIN</vt:lpstr>
      <vt:lpstr>タイプ</vt:lpstr>
      <vt:lpstr>ホテル名</vt:lpstr>
      <vt:lpstr>部屋タイプ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</dc:creator>
  <cp:lastModifiedBy>knt</cp:lastModifiedBy>
  <cp:lastPrinted>2017-08-04T03:09:08Z</cp:lastPrinted>
  <dcterms:created xsi:type="dcterms:W3CDTF">2012-08-06T07:06:26Z</dcterms:created>
  <dcterms:modified xsi:type="dcterms:W3CDTF">2017-08-04T06:32:01Z</dcterms:modified>
</cp:coreProperties>
</file>