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on\Dropbox\2016 EVENTOS\JUNIOR MALAGA 2016\OUTLINES\"/>
    </mc:Choice>
  </mc:AlternateContent>
  <bookViews>
    <workbookView xWindow="0" yWindow="0" windowWidth="25605" windowHeight="13170" tabRatio="804" firstSheet="1" activeTab="1"/>
  </bookViews>
  <sheets>
    <sheet name="WELCOME" sheetId="1" state="veryHidden" r:id="rId1"/>
    <sheet name="REGISTRATION" sheetId="3" r:id="rId2"/>
    <sheet name="IMPORTACION" sheetId="27" state="veryHidden" r:id="rId3"/>
    <sheet name="Hoja2" sheetId="6" state="veryHidden" r:id="rId4"/>
  </sheets>
  <definedNames>
    <definedName name="_xlnm._FilterDatabase" localSheetId="3" hidden="1">Hoja2!$A$2:$G$52</definedName>
    <definedName name="_xlnm._FilterDatabase" localSheetId="2" hidden="1">IMPORTACION!$A$1:$G$934</definedName>
    <definedName name="A_D">Hoja2!$L$32</definedName>
    <definedName name="A_DATE">Hoja2!$S$3:$S$9</definedName>
    <definedName name="A_F">Hoja2!$M$32</definedName>
    <definedName name="A_I">Hoja2!$K$32</definedName>
    <definedName name="ACREDITA">#REF!</definedName>
    <definedName name="BLANCO">Hoja2!$E$5</definedName>
    <definedName name="BON_TW">Hoja2!$M$31</definedName>
    <definedName name="CATEGORIA">Hoja2!$A$3:$A$16</definedName>
    <definedName name="CODIGO">Hoja2!$A$210:$A$221</definedName>
    <definedName name="CONTROL">Hoja2!$F$3:$F$5</definedName>
    <definedName name="D_DATE">Hoja2!$T$3:$T$9</definedName>
    <definedName name="ESP_DOB">Hoja2!$M$30</definedName>
    <definedName name="ESP_IND">Hoja2!$M$29</definedName>
    <definedName name="F_M">Hoja2!$N$2:$N$12</definedName>
    <definedName name="FB">Hoja2!$L$34</definedName>
    <definedName name="H_D">Hoja2!$L$30</definedName>
    <definedName name="H_I">Hoja2!$K$30</definedName>
    <definedName name="HF">Hoja2!$K$34</definedName>
    <definedName name="hombres">Hoja2!$A$3:$A$12</definedName>
    <definedName name="HOTELES">Hoja2!$O$3:$O$6</definedName>
    <definedName name="M_D">Hoja2!$L$29</definedName>
    <definedName name="M_H">Hoja2!$F$2:$F$11</definedName>
    <definedName name="M_I">Hoja2!$K$29</definedName>
    <definedName name="mujeres">Hoja2!$C$3:$C$11</definedName>
    <definedName name="N_V">Hoja2!$H$3:$H$5</definedName>
    <definedName name="noh">Hoja2!$O$14</definedName>
    <definedName name="ok">Hoja2!$P$2:$P$3</definedName>
    <definedName name="PAGO">Hoja2!$P$2:$P$4</definedName>
    <definedName name="PAISES">Hoja2!$G$2:$G$212</definedName>
    <definedName name="PAQUETE">Hoja2!$A$14:$A$15</definedName>
    <definedName name="PENALTY">#REF!</definedName>
    <definedName name="PENSION">Hoja2!$I$3:$I$5</definedName>
    <definedName name="peso">Hoja2!$K$4:$K$22</definedName>
    <definedName name="PH">Hoja2!$B$3:$B$10</definedName>
    <definedName name="PM">Hoja2!$C$3:$C$10</definedName>
    <definedName name="ppp">"IMAGEN"</definedName>
    <definedName name="PREGUNTA">Hoja2!$F$8:$F$9</definedName>
    <definedName name="PV">Hoja2!$K$36</definedName>
    <definedName name="rdo">Hoja2!$L$2:$L$20</definedName>
    <definedName name="room">Hoja2!$E$3:$E$6</definedName>
    <definedName name="room1">Hoja2!$E$3:$E$4</definedName>
    <definedName name="sex">Hoja2!$D$3:$D$4</definedName>
    <definedName name="TIPO">Hoja2!$Q$3:$Q$4</definedName>
    <definedName name="TIPO_FACTURA">Hoja2!$C$13:$C$14</definedName>
    <definedName name="trip">Hoja2!$A$14</definedName>
    <definedName name="verde">Hoja2!$G$218</definedName>
    <definedName name="Z_1EA9C84E_8D26_3643_8217_5529BAAD24A8_.wvu.Rows" localSheetId="3" hidden="1">Hoja2!$47:$47</definedName>
    <definedName name="Z_93D0CFC7_D959_4D83_A574_26ACCDBB9584_.wvu.Rows" localSheetId="3" hidden="1">Hoja2!$47:$47</definedName>
    <definedName name="Z_E739C440_4E3F_4E66_A6A5_9B6BA507EFD5_.wvu.Rows" localSheetId="3" hidden="1">Hoja2!$47:$47</definedName>
  </definedNames>
  <calcPr calcId="152511" concurrentCalc="0"/>
  <customWorkbookViews>
    <customWorkbookView name="PC-TESORERIA - Personal View" guid="{93D0CFC7-D959-4D83-A574-26ACCDBB9584}" mergeInterval="0" personalView="1" maximized="1" windowWidth="3196" windowHeight="1269" activeSheetId="4"/>
    <customWorkbookView name="Diseñador - Vista personalizada" guid="{E739C440-4E3F-4E66-A6A5-9B6BA507EFD5}" mergeInterval="0" personalView="1" maximized="1" windowWidth="1276" windowHeight="798" activeSheetId="2"/>
    <customWorkbookView name="CARMEN CALVO FERNANDEZ - Vista personalizada" guid="{1EA9C84E-8D26-3643-8217-5529BAAD24A8}" mergeInterval="0" personalView="1" xWindow="128" yWindow="217" windowWidth="1276" windowHeight="768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1" i="3" l="1"/>
  <c r="AB21" i="3"/>
  <c r="AC21" i="3"/>
  <c r="AD21" i="3"/>
  <c r="AA20" i="3"/>
  <c r="AB20" i="3"/>
  <c r="AC20" i="3"/>
  <c r="AD20" i="3"/>
  <c r="AA22" i="3"/>
  <c r="AB22" i="3"/>
  <c r="AC22" i="3"/>
  <c r="AD22" i="3"/>
  <c r="AA61" i="3"/>
  <c r="AB61" i="3"/>
  <c r="AC61" i="3"/>
  <c r="AD61" i="3"/>
  <c r="AA60" i="3"/>
  <c r="AB60" i="3"/>
  <c r="AC60" i="3"/>
  <c r="AD60" i="3"/>
  <c r="AA59" i="3"/>
  <c r="AB59" i="3"/>
  <c r="AC59" i="3"/>
  <c r="AD59" i="3"/>
  <c r="AA58" i="3"/>
  <c r="AB58" i="3"/>
  <c r="AC58" i="3"/>
  <c r="AD58" i="3"/>
  <c r="AA57" i="3"/>
  <c r="AB57" i="3"/>
  <c r="AC57" i="3"/>
  <c r="AD57" i="3"/>
  <c r="AA56" i="3"/>
  <c r="AB56" i="3"/>
  <c r="AC56" i="3"/>
  <c r="AD56" i="3"/>
  <c r="AA55" i="3"/>
  <c r="AB55" i="3"/>
  <c r="AC55" i="3"/>
  <c r="AD55" i="3"/>
  <c r="AA54" i="3"/>
  <c r="AB54" i="3"/>
  <c r="AC54" i="3"/>
  <c r="AD54" i="3"/>
  <c r="AA53" i="3"/>
  <c r="AB53" i="3"/>
  <c r="AC53" i="3"/>
  <c r="AD53" i="3"/>
  <c r="AA52" i="3"/>
  <c r="AB52" i="3"/>
  <c r="AC52" i="3"/>
  <c r="AD52" i="3"/>
  <c r="AA51" i="3"/>
  <c r="AB51" i="3"/>
  <c r="AC51" i="3"/>
  <c r="AD51" i="3"/>
  <c r="AA50" i="3"/>
  <c r="AB50" i="3"/>
  <c r="AC50" i="3"/>
  <c r="AD50" i="3"/>
  <c r="AA49" i="3"/>
  <c r="AB49" i="3"/>
  <c r="AC49" i="3"/>
  <c r="AD49" i="3"/>
  <c r="AA48" i="3"/>
  <c r="AB48" i="3"/>
  <c r="AC48" i="3"/>
  <c r="AD48" i="3"/>
  <c r="AA47" i="3"/>
  <c r="AB47" i="3"/>
  <c r="AC47" i="3"/>
  <c r="AD47" i="3"/>
  <c r="AA46" i="3"/>
  <c r="AB46" i="3"/>
  <c r="AC46" i="3"/>
  <c r="AD46" i="3"/>
  <c r="AA45" i="3"/>
  <c r="AB45" i="3"/>
  <c r="AC45" i="3"/>
  <c r="AD45" i="3"/>
  <c r="AA44" i="3"/>
  <c r="AB44" i="3"/>
  <c r="AC44" i="3"/>
  <c r="AD44" i="3"/>
  <c r="AA43" i="3"/>
  <c r="AB43" i="3"/>
  <c r="AC43" i="3"/>
  <c r="AD43" i="3"/>
  <c r="AA42" i="3"/>
  <c r="AB42" i="3"/>
  <c r="AC42" i="3"/>
  <c r="AD42" i="3"/>
  <c r="AA41" i="3"/>
  <c r="AB41" i="3"/>
  <c r="AC41" i="3"/>
  <c r="AD41" i="3"/>
  <c r="AA40" i="3"/>
  <c r="AB40" i="3"/>
  <c r="AC40" i="3"/>
  <c r="AD40" i="3"/>
  <c r="AA39" i="3"/>
  <c r="AB39" i="3"/>
  <c r="AC39" i="3"/>
  <c r="AD39" i="3"/>
  <c r="AA38" i="3"/>
  <c r="AB38" i="3"/>
  <c r="AC38" i="3"/>
  <c r="AD38" i="3"/>
  <c r="AA37" i="3"/>
  <c r="AB37" i="3"/>
  <c r="AC37" i="3"/>
  <c r="AD37" i="3"/>
  <c r="AA36" i="3"/>
  <c r="AB36" i="3"/>
  <c r="AC36" i="3"/>
  <c r="AD36" i="3"/>
  <c r="AA35" i="3"/>
  <c r="AB35" i="3"/>
  <c r="AC35" i="3"/>
  <c r="AD35" i="3"/>
  <c r="AA34" i="3"/>
  <c r="AB34" i="3"/>
  <c r="AC34" i="3"/>
  <c r="AD34" i="3"/>
  <c r="AA33" i="3"/>
  <c r="AB33" i="3"/>
  <c r="AC33" i="3"/>
  <c r="AD33" i="3"/>
  <c r="AA32" i="3"/>
  <c r="AB32" i="3"/>
  <c r="AC32" i="3"/>
  <c r="AD32" i="3"/>
  <c r="AA31" i="3"/>
  <c r="AB31" i="3"/>
  <c r="AC31" i="3"/>
  <c r="AD31" i="3"/>
  <c r="AA30" i="3"/>
  <c r="AB30" i="3"/>
  <c r="AC30" i="3"/>
  <c r="AD30" i="3"/>
  <c r="AA29" i="3"/>
  <c r="AB29" i="3"/>
  <c r="AC29" i="3"/>
  <c r="AD29" i="3"/>
  <c r="AA28" i="3"/>
  <c r="AB28" i="3"/>
  <c r="AC28" i="3"/>
  <c r="AD28" i="3"/>
  <c r="AA27" i="3"/>
  <c r="AB27" i="3"/>
  <c r="AC27" i="3"/>
  <c r="AD27" i="3"/>
  <c r="AA26" i="3"/>
  <c r="AB26" i="3"/>
  <c r="AC26" i="3"/>
  <c r="AD26" i="3"/>
  <c r="AA25" i="3"/>
  <c r="AB25" i="3"/>
  <c r="AC25" i="3"/>
  <c r="AD25" i="3"/>
  <c r="AA24" i="3"/>
  <c r="AB24" i="3"/>
  <c r="AC24" i="3"/>
  <c r="AD24" i="3"/>
  <c r="AA23" i="3"/>
  <c r="AB23" i="3"/>
  <c r="AC23" i="3"/>
  <c r="AD23" i="3"/>
  <c r="G59" i="27"/>
  <c r="F59" i="27"/>
  <c r="E59" i="27"/>
  <c r="D59" i="27"/>
  <c r="C59" i="27"/>
  <c r="B59" i="27"/>
  <c r="G58" i="27"/>
  <c r="F58" i="27"/>
  <c r="E58" i="27"/>
  <c r="D58" i="27"/>
  <c r="C58" i="27"/>
  <c r="B58" i="27"/>
  <c r="G57" i="27"/>
  <c r="F57" i="27"/>
  <c r="E57" i="27"/>
  <c r="D57" i="27"/>
  <c r="C57" i="27"/>
  <c r="B57" i="27"/>
  <c r="G56" i="27"/>
  <c r="F56" i="27"/>
  <c r="E56" i="27"/>
  <c r="D56" i="27"/>
  <c r="C56" i="27"/>
  <c r="B56" i="27"/>
  <c r="G55" i="27"/>
  <c r="F55" i="27"/>
  <c r="E55" i="27"/>
  <c r="D55" i="27"/>
  <c r="C55" i="27"/>
  <c r="B55" i="27"/>
  <c r="G54" i="27"/>
  <c r="F54" i="27"/>
  <c r="E54" i="27"/>
  <c r="D54" i="27"/>
  <c r="C54" i="27"/>
  <c r="B54" i="27"/>
  <c r="G53" i="27"/>
  <c r="F53" i="27"/>
  <c r="E53" i="27"/>
  <c r="D53" i="27"/>
  <c r="C53" i="27"/>
  <c r="B53" i="27"/>
  <c r="G52" i="27"/>
  <c r="F52" i="27"/>
  <c r="E52" i="27"/>
  <c r="D52" i="27"/>
  <c r="C52" i="27"/>
  <c r="B52" i="27"/>
  <c r="G51" i="27"/>
  <c r="F51" i="27"/>
  <c r="E51" i="27"/>
  <c r="D51" i="27"/>
  <c r="C51" i="27"/>
  <c r="B51" i="27"/>
  <c r="G50" i="27"/>
  <c r="F50" i="27"/>
  <c r="E50" i="27"/>
  <c r="D50" i="27"/>
  <c r="C50" i="27"/>
  <c r="B50" i="27"/>
  <c r="G49" i="27"/>
  <c r="F49" i="27"/>
  <c r="E49" i="27"/>
  <c r="D49" i="27"/>
  <c r="C49" i="27"/>
  <c r="B49" i="27"/>
  <c r="G48" i="27"/>
  <c r="F48" i="27"/>
  <c r="E48" i="27"/>
  <c r="D48" i="27"/>
  <c r="C48" i="27"/>
  <c r="B48" i="27"/>
  <c r="G47" i="27"/>
  <c r="F47" i="27"/>
  <c r="E47" i="27"/>
  <c r="D47" i="27"/>
  <c r="C47" i="27"/>
  <c r="B47" i="27"/>
  <c r="G46" i="27"/>
  <c r="F46" i="27"/>
  <c r="E46" i="27"/>
  <c r="D46" i="27"/>
  <c r="C46" i="27"/>
  <c r="B46" i="27"/>
  <c r="G45" i="27"/>
  <c r="F45" i="27"/>
  <c r="E45" i="27"/>
  <c r="D45" i="27"/>
  <c r="C45" i="27"/>
  <c r="B45" i="27"/>
  <c r="G44" i="27"/>
  <c r="F44" i="27"/>
  <c r="E44" i="27"/>
  <c r="D44" i="27"/>
  <c r="C44" i="27"/>
  <c r="B44" i="27"/>
  <c r="G43" i="27"/>
  <c r="F43" i="27"/>
  <c r="E43" i="27"/>
  <c r="D43" i="27"/>
  <c r="C43" i="27"/>
  <c r="B43" i="27"/>
  <c r="G42" i="27"/>
  <c r="F42" i="27"/>
  <c r="E42" i="27"/>
  <c r="D42" i="27"/>
  <c r="C42" i="27"/>
  <c r="B42" i="27"/>
  <c r="G41" i="27"/>
  <c r="F41" i="27"/>
  <c r="E41" i="27"/>
  <c r="D41" i="27"/>
  <c r="C41" i="27"/>
  <c r="B41" i="27"/>
  <c r="G40" i="27"/>
  <c r="F40" i="27"/>
  <c r="E40" i="27"/>
  <c r="D40" i="27"/>
  <c r="C40" i="27"/>
  <c r="B40" i="27"/>
  <c r="G39" i="27"/>
  <c r="F39" i="27"/>
  <c r="E39" i="27"/>
  <c r="D39" i="27"/>
  <c r="C39" i="27"/>
  <c r="B39" i="27"/>
  <c r="G38" i="27"/>
  <c r="F38" i="27"/>
  <c r="E38" i="27"/>
  <c r="D38" i="27"/>
  <c r="C38" i="27"/>
  <c r="B38" i="27"/>
  <c r="G37" i="27"/>
  <c r="F37" i="27"/>
  <c r="E37" i="27"/>
  <c r="D37" i="27"/>
  <c r="C37" i="27"/>
  <c r="B37" i="27"/>
  <c r="G36" i="27"/>
  <c r="F36" i="27"/>
  <c r="E36" i="27"/>
  <c r="D36" i="27"/>
  <c r="C36" i="27"/>
  <c r="B36" i="27"/>
  <c r="G35" i="27"/>
  <c r="F35" i="27"/>
  <c r="E35" i="27"/>
  <c r="D35" i="27"/>
  <c r="C35" i="27"/>
  <c r="B35" i="27"/>
  <c r="G34" i="27"/>
  <c r="F34" i="27"/>
  <c r="E34" i="27"/>
  <c r="D34" i="27"/>
  <c r="C34" i="27"/>
  <c r="B34" i="27"/>
  <c r="G33" i="27"/>
  <c r="F33" i="27"/>
  <c r="E33" i="27"/>
  <c r="D33" i="27"/>
  <c r="C33" i="27"/>
  <c r="B33" i="27"/>
  <c r="G32" i="27"/>
  <c r="F32" i="27"/>
  <c r="E32" i="27"/>
  <c r="D32" i="27"/>
  <c r="C32" i="27"/>
  <c r="B32" i="27"/>
  <c r="G31" i="27"/>
  <c r="F31" i="27"/>
  <c r="E31" i="27"/>
  <c r="D31" i="27"/>
  <c r="C31" i="27"/>
  <c r="B31" i="27"/>
  <c r="G30" i="27"/>
  <c r="F30" i="27"/>
  <c r="E30" i="27"/>
  <c r="D30" i="27"/>
  <c r="C30" i="27"/>
  <c r="B30" i="27"/>
  <c r="G29" i="27"/>
  <c r="F29" i="27"/>
  <c r="E29" i="27"/>
  <c r="D29" i="27"/>
  <c r="C29" i="27"/>
  <c r="B29" i="27"/>
  <c r="G28" i="27"/>
  <c r="F28" i="27"/>
  <c r="E28" i="27"/>
  <c r="D28" i="27"/>
  <c r="C28" i="27"/>
  <c r="B28" i="27"/>
  <c r="G27" i="27"/>
  <c r="F27" i="27"/>
  <c r="E27" i="27"/>
  <c r="D27" i="27"/>
  <c r="C27" i="27"/>
  <c r="B27" i="27"/>
  <c r="G26" i="27"/>
  <c r="F26" i="27"/>
  <c r="E26" i="27"/>
  <c r="D26" i="27"/>
  <c r="C26" i="27"/>
  <c r="B26" i="27"/>
  <c r="G25" i="27"/>
  <c r="F25" i="27"/>
  <c r="E25" i="27"/>
  <c r="D25" i="27"/>
  <c r="C25" i="27"/>
  <c r="B25" i="27"/>
  <c r="G24" i="27"/>
  <c r="F24" i="27"/>
  <c r="E24" i="27"/>
  <c r="D24" i="27"/>
  <c r="C24" i="27"/>
  <c r="B24" i="27"/>
  <c r="G23" i="27"/>
  <c r="F23" i="27"/>
  <c r="E23" i="27"/>
  <c r="D23" i="27"/>
  <c r="C23" i="27"/>
  <c r="B23" i="27"/>
  <c r="G22" i="27"/>
  <c r="F22" i="27"/>
  <c r="E22" i="27"/>
  <c r="D22" i="27"/>
  <c r="C22" i="27"/>
  <c r="B22" i="27"/>
  <c r="G21" i="27"/>
  <c r="F21" i="27"/>
  <c r="E21" i="27"/>
  <c r="D21" i="27"/>
  <c r="C21" i="27"/>
  <c r="B21" i="27"/>
  <c r="G20" i="27"/>
  <c r="F20" i="27"/>
  <c r="E20" i="27"/>
  <c r="D20" i="27"/>
  <c r="C20" i="27"/>
  <c r="B20" i="27"/>
  <c r="G19" i="27"/>
  <c r="F19" i="27"/>
  <c r="E19" i="27"/>
  <c r="D19" i="27"/>
  <c r="C19" i="27"/>
  <c r="B19" i="27"/>
  <c r="G18" i="27"/>
  <c r="F18" i="27"/>
  <c r="E18" i="27"/>
  <c r="D18" i="27"/>
  <c r="C18" i="27"/>
  <c r="B18" i="27"/>
  <c r="G17" i="27"/>
  <c r="F17" i="27"/>
  <c r="E17" i="27"/>
  <c r="D17" i="27"/>
  <c r="C17" i="27"/>
  <c r="B17" i="27"/>
  <c r="G16" i="27"/>
  <c r="F16" i="27"/>
  <c r="E16" i="27"/>
  <c r="D16" i="27"/>
  <c r="C16" i="27"/>
  <c r="B16" i="27"/>
  <c r="G15" i="27"/>
  <c r="F15" i="27"/>
  <c r="E15" i="27"/>
  <c r="D15" i="27"/>
  <c r="C15" i="27"/>
  <c r="B15" i="27"/>
  <c r="G14" i="27"/>
  <c r="F14" i="27"/>
  <c r="E14" i="27"/>
  <c r="D14" i="27"/>
  <c r="C14" i="27"/>
  <c r="B14" i="27"/>
  <c r="G13" i="27"/>
  <c r="F13" i="27"/>
  <c r="E13" i="27"/>
  <c r="D13" i="27"/>
  <c r="C13" i="27"/>
  <c r="B13" i="27"/>
  <c r="G12" i="27"/>
  <c r="F12" i="27"/>
  <c r="E12" i="27"/>
  <c r="D12" i="27"/>
  <c r="C12" i="27"/>
  <c r="B12" i="27"/>
  <c r="G11" i="27"/>
  <c r="F11" i="27"/>
  <c r="E11" i="27"/>
  <c r="D11" i="27"/>
  <c r="C11" i="27"/>
  <c r="B11" i="27"/>
  <c r="G10" i="27"/>
  <c r="F10" i="27"/>
  <c r="E10" i="27"/>
  <c r="D10" i="27"/>
  <c r="C10" i="27"/>
  <c r="B10" i="27"/>
  <c r="G9" i="27"/>
  <c r="F9" i="27"/>
  <c r="E9" i="27"/>
  <c r="D9" i="27"/>
  <c r="C9" i="27"/>
  <c r="B9" i="27"/>
  <c r="G8" i="27"/>
  <c r="F8" i="27"/>
  <c r="E8" i="27"/>
  <c r="D8" i="27"/>
  <c r="C8" i="27"/>
  <c r="B8" i="27"/>
  <c r="G7" i="27"/>
  <c r="F7" i="27"/>
  <c r="E7" i="27"/>
  <c r="D7" i="27"/>
  <c r="C7" i="27"/>
  <c r="B7" i="27"/>
  <c r="G6" i="27"/>
  <c r="F6" i="27"/>
  <c r="E6" i="27"/>
  <c r="D6" i="27"/>
  <c r="C6" i="27"/>
  <c r="B6" i="27"/>
  <c r="G5" i="27"/>
  <c r="F5" i="27"/>
  <c r="E5" i="27"/>
  <c r="D5" i="27"/>
  <c r="C5" i="27"/>
  <c r="B5" i="27"/>
  <c r="G4" i="27"/>
  <c r="F4" i="27"/>
  <c r="E4" i="27"/>
  <c r="D4" i="27"/>
  <c r="C4" i="27"/>
  <c r="B4" i="27"/>
  <c r="G3" i="27"/>
  <c r="F3" i="27"/>
  <c r="E3" i="27"/>
  <c r="D3" i="27"/>
  <c r="C3" i="27"/>
  <c r="B3" i="27"/>
  <c r="B2" i="27"/>
  <c r="G2" i="27"/>
  <c r="F2" i="27"/>
  <c r="E2" i="27"/>
  <c r="D2" i="27"/>
  <c r="C2" i="27"/>
  <c r="Z13" i="3"/>
  <c r="X13" i="3"/>
  <c r="S13" i="3"/>
  <c r="S11" i="3"/>
  <c r="B62" i="3"/>
</calcChain>
</file>

<file path=xl/sharedStrings.xml><?xml version="1.0" encoding="utf-8"?>
<sst xmlns="http://schemas.openxmlformats.org/spreadsheetml/2006/main" count="552" uniqueCount="382">
  <si>
    <t>Spanish Judo Federation</t>
  </si>
  <si>
    <t>Fax:</t>
  </si>
  <si>
    <t>Contact Information</t>
  </si>
  <si>
    <t>Federation Name:</t>
  </si>
  <si>
    <t>Email</t>
  </si>
  <si>
    <t>No.</t>
  </si>
  <si>
    <t>Given Name</t>
  </si>
  <si>
    <t>SURNAME (S)</t>
  </si>
  <si>
    <t>SEX</t>
  </si>
  <si>
    <t>Weight</t>
  </si>
  <si>
    <t>Category</t>
  </si>
  <si>
    <t>Function</t>
  </si>
  <si>
    <t>Date</t>
  </si>
  <si>
    <t>Time</t>
  </si>
  <si>
    <t>From</t>
  </si>
  <si>
    <t>Flight Nrº</t>
  </si>
  <si>
    <t>ARRIVAL</t>
  </si>
  <si>
    <t>DEPARTURE</t>
  </si>
  <si>
    <t>Competition Night (s)</t>
  </si>
  <si>
    <t>Coach</t>
  </si>
  <si>
    <t>Official</t>
  </si>
  <si>
    <t>Referee</t>
  </si>
  <si>
    <t>Medic</t>
  </si>
  <si>
    <t>Press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</si>
  <si>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</si>
  <si>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</si>
  <si>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</si>
  <si>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</si>
  <si>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</si>
  <si>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</si>
  <si>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</si>
  <si>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</si>
  <si>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</si>
  <si>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r>
      <rPr>
        <b/>
        <sz val="18"/>
        <color theme="1"/>
        <rFont val="Calibri"/>
        <family val="2"/>
        <scheme val="minor"/>
      </rPr>
      <t>Individual Information</t>
    </r>
    <r>
      <rPr>
        <sz val="11"/>
        <color theme="1"/>
        <rFont val="Calibri"/>
        <family val="2"/>
        <scheme val="minor"/>
      </rPr>
      <t>- fill inn all cells, please</t>
    </r>
  </si>
  <si>
    <t>Prices (per person/ per night):</t>
  </si>
  <si>
    <t>Total Amount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</si>
  <si>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</si>
  <si>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</si>
  <si>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</si>
  <si>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</si>
  <si>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</si>
  <si>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</si>
  <si>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</si>
  <si>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</si>
  <si>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</si>
  <si>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</si>
  <si>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</si>
  <si>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</si>
  <si>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LAURA</t>
  </si>
  <si>
    <t>GOMEZ</t>
  </si>
  <si>
    <t>VALENCIA</t>
  </si>
  <si>
    <t>IB356</t>
  </si>
  <si>
    <t>MADRID</t>
  </si>
  <si>
    <t>13.:00</t>
  </si>
  <si>
    <t xml:space="preserve">PEDRO </t>
  </si>
  <si>
    <t>RIAGUAS AGUILERA</t>
  </si>
  <si>
    <t>BARCELONA</t>
  </si>
  <si>
    <t>IB357</t>
  </si>
  <si>
    <t>Contact Person:</t>
  </si>
  <si>
    <t>Phone</t>
  </si>
  <si>
    <t>(Eg.1)</t>
  </si>
  <si>
    <t>(Eg.2)</t>
  </si>
  <si>
    <t>USA Judo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</si>
  <si>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</si>
  <si>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</si>
  <si>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</si>
  <si>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</si>
  <si>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</si>
  <si>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</si>
  <si>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HOTEL</t>
  </si>
  <si>
    <t>IJF</t>
  </si>
  <si>
    <t>HOTEL MELIÁ COSTA DEL SOL ****</t>
  </si>
  <si>
    <t>SINGLE</t>
  </si>
  <si>
    <t>TWIN</t>
  </si>
  <si>
    <t>TRIPLE</t>
  </si>
  <si>
    <t>HOTEL MANCORFORT ****</t>
  </si>
  <si>
    <t>HOTEL RIU COSTA LAGO ****</t>
  </si>
  <si>
    <t>HOTEL PARASOL ***</t>
  </si>
  <si>
    <t>PRICE</t>
  </si>
  <si>
    <t>LEVEL 1º  OFFICIAL HOTEL</t>
  </si>
  <si>
    <t>LEVEL 2º</t>
  </si>
  <si>
    <t>LEVEL 3º</t>
  </si>
  <si>
    <t>Prices Included:</t>
  </si>
  <si>
    <t>Prices per Person and per Night</t>
  </si>
  <si>
    <t>Royal Spanish Judo Federation</t>
  </si>
  <si>
    <t>IJF Veterans Commission</t>
  </si>
  <si>
    <t>Moore Details :</t>
  </si>
  <si>
    <t>September 25, 2014 - September 27, 2014</t>
  </si>
  <si>
    <t>The 6th IJF World Veterans Championships in MALAGA Spain</t>
  </si>
  <si>
    <t>Triple</t>
  </si>
  <si>
    <t>Male</t>
  </si>
  <si>
    <t>Female</t>
  </si>
  <si>
    <t>HOTEL ROYAL COSTA ***</t>
  </si>
  <si>
    <t>- Shuttle Sport Hall during days of Competittion</t>
  </si>
  <si>
    <t>- Bed and breakfast</t>
  </si>
  <si>
    <t>- All Inclusive (Full board + Drinks)</t>
  </si>
  <si>
    <t>- Tranfers from the Airport to Acreditation Hotel  (Hotel Melia), every 90 minutes, the schedule will be set up soon</t>
  </si>
  <si>
    <t>Hotel Melia Costa del Sol</t>
  </si>
  <si>
    <t>Judo Veterans Facebook</t>
  </si>
  <si>
    <t>NO HOTEL</t>
  </si>
  <si>
    <t>Virgin IslandBritish Judo Federation</t>
  </si>
  <si>
    <t>CANCELADO</t>
  </si>
  <si>
    <t>TIPO</t>
  </si>
  <si>
    <t>EJU</t>
  </si>
  <si>
    <t>PRECIOS</t>
  </si>
  <si>
    <t>IND</t>
  </si>
  <si>
    <t>DOB</t>
  </si>
  <si>
    <t>NO-IJF</t>
  </si>
  <si>
    <t>STAFF</t>
  </si>
  <si>
    <t>ROOM</t>
  </si>
  <si>
    <t>HOMBRES</t>
  </si>
  <si>
    <t>MUJERES</t>
  </si>
  <si>
    <t>PESO</t>
  </si>
  <si>
    <t>VIP</t>
  </si>
  <si>
    <t>PAQUETE 1</t>
  </si>
  <si>
    <t>PROFORMA</t>
  </si>
  <si>
    <t xml:space="preserve">CODIFO </t>
  </si>
  <si>
    <t xml:space="preserve">FUNCION </t>
  </si>
  <si>
    <t>IMAGEN</t>
  </si>
  <si>
    <t>CONTROL</t>
  </si>
  <si>
    <t>ACREDITA</t>
  </si>
  <si>
    <t>SI</t>
  </si>
  <si>
    <t>NO</t>
  </si>
  <si>
    <t>OFFICIAL</t>
  </si>
  <si>
    <t>PRESS</t>
  </si>
  <si>
    <t>Arrival d</t>
  </si>
  <si>
    <t>Departure</t>
  </si>
  <si>
    <t>ALBANIAN JUDO FEDERATION</t>
  </si>
  <si>
    <t>ANDORRA JUDO FEDERATION</t>
  </si>
  <si>
    <t>ARMENIA JUDO FEDERATION</t>
  </si>
  <si>
    <t>AUSTRIAN JUDO FEDERATION</t>
  </si>
  <si>
    <t>AZERBAJAN JUDO FEDERATION</t>
  </si>
  <si>
    <t>BELARUSIAN JUDO FEDERATION</t>
  </si>
  <si>
    <t>BELGIUM JUDO FEDERATION</t>
  </si>
  <si>
    <t>BOSNIA &amp; HERZEGOVINA JUDO FEDERATION</t>
  </si>
  <si>
    <t>BRITISH JUDO ASSOCIATION</t>
  </si>
  <si>
    <t>BULGARIAN JUDO FEDERATION</t>
  </si>
  <si>
    <t>CROATIAN JUDO FEDERATION</t>
  </si>
  <si>
    <t>CYPRUS JUDO FEDERATION</t>
  </si>
  <si>
    <t>CZECH JUDO FEDERATION</t>
  </si>
  <si>
    <t>DENMARK JUDO FEDERATION</t>
  </si>
  <si>
    <t>ESTONIAN JUDO FEDERATION</t>
  </si>
  <si>
    <t>FAROE JUDO FEDERATION</t>
  </si>
  <si>
    <t>FINNISH JUDO ASSOCIATION</t>
  </si>
  <si>
    <t>FRENCH JUDO FEDERATION</t>
  </si>
  <si>
    <t>FYR OF MACEDONIA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</si>
  <si>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</si>
  <si>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</si>
  <si>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</si>
  <si>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</si>
  <si>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</si>
  <si>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</si>
  <si>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FEDERATION</t>
  </si>
  <si>
    <t>ITALIAN JUDO FEDERATION</t>
  </si>
  <si>
    <t>LATVIA JUDO FEDERATION</t>
  </si>
  <si>
    <t>LIECHTENSTEIN JUDO FEDERATION</t>
  </si>
  <si>
    <t>LITHUANIAN JUDO FEDERATION</t>
  </si>
  <si>
    <t>LUXEMBOURG JUDO FEDERATION</t>
  </si>
  <si>
    <t>MALTA JUDO FEDERATION</t>
  </si>
  <si>
    <t>MOLDOVA JUDO FEDERATION</t>
  </si>
  <si>
    <t>MONACO JUDO FEDERATION</t>
  </si>
  <si>
    <t>MONTENEGRO JUDO FEDERATION</t>
  </si>
  <si>
    <t>NETHERLANDS JUDO ASSOCIATION</t>
  </si>
  <si>
    <t>NORWEGIAN JUDO FEDERATION</t>
  </si>
  <si>
    <t>POLISH JUDO ASSOCIATION</t>
  </si>
  <si>
    <t>PORTUGAL JUDO FEDERATION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</si>
  <si>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</si>
  <si>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</si>
  <si>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</si>
  <si>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</si>
  <si>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</si>
  <si>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</si>
  <si>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</si>
  <si>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</si>
  <si>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</si>
  <si>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</si>
  <si>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</si>
  <si>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ALGERIAN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</si>
  <si>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</si>
  <si>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</si>
  <si>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</si>
  <si>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</si>
  <si>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</si>
  <si>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</si>
  <si>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</si>
  <si>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</si>
  <si>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</si>
  <si>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</si>
  <si>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</si>
  <si>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</si>
  <si>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</si>
  <si>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</si>
  <si>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</si>
  <si>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</si>
  <si>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</si>
  <si>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</si>
  <si>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</si>
  <si>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</si>
  <si>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</si>
  <si>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</si>
  <si>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</si>
  <si>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</si>
  <si>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</si>
  <si>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</si>
  <si>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</si>
  <si>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</si>
  <si>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</si>
  <si>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</si>
  <si>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</si>
  <si>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</si>
  <si>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</si>
  <si>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</si>
  <si>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</si>
  <si>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</si>
  <si>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</si>
  <si>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</si>
  <si>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</si>
  <si>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</si>
  <si>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</si>
  <si>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</si>
  <si>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</si>
  <si>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</si>
  <si>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</si>
  <si>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</si>
  <si>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</si>
  <si>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</si>
  <si>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</si>
  <si>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</si>
  <si>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AFGHANISTAN JUDO FEDERATION</t>
  </si>
  <si>
    <t>ALL INDONESIA JUDO FEDERATION</t>
  </si>
  <si>
    <t>ALL JAPAN JUDO FEDERATION</t>
  </si>
  <si>
    <t>BANGLADESH JUDO FEDERATION</t>
  </si>
  <si>
    <t>CAMBODIAN JUDO FEDERATION</t>
  </si>
  <si>
    <t>CHINA JUDO ASSOCIATION</t>
  </si>
  <si>
    <t>CHINESE TAIPEI JUDO ASSOCIATION</t>
  </si>
  <si>
    <t>DEMOCRATIC PEOPLE…S REPUBLIC KOREA JUDO ASSOCIATION</t>
  </si>
  <si>
    <t>HONG KONG (CHINA) JUDO ASSOCIATION</t>
  </si>
  <si>
    <t>INDIA JUDO FEDERATION</t>
  </si>
  <si>
    <t>IRAQ JUDO FEDERATION</t>
  </si>
  <si>
    <t>ISLAMIC REPUBLIC OF IRAN JUDO FEDERATION</t>
  </si>
  <si>
    <t>JORDAN JUDO FEDERATION</t>
  </si>
  <si>
    <t>KAZAKHSTAN JUDO FEDERATION</t>
  </si>
  <si>
    <t>KOREA JUDO FEDERATION</t>
  </si>
  <si>
    <t>KUWAIT JUDO FEDERATION</t>
  </si>
  <si>
    <t>KYRGHYZSTAN JUDO FEDERATION</t>
  </si>
  <si>
    <t>LAO DEMOCRATIC REPUBLIC JUDO FEDERATION</t>
  </si>
  <si>
    <t>LEBANON JUDO FEDERATION</t>
  </si>
  <si>
    <t>MACAU JUDO ASSOCIATION</t>
  </si>
  <si>
    <t>MALAYSIA JUDO FEDERATION</t>
  </si>
  <si>
    <t>MONGOLIA JUDO ASSOCIATION</t>
  </si>
  <si>
    <t>MYANMAR JUDO FEDERATION</t>
  </si>
  <si>
    <t>NEPAL JUDO ASSOCIATION</t>
  </si>
  <si>
    <t>PAKISTAN JUDO FEDERATIOJN</t>
  </si>
  <si>
    <t>PALESTINE JUDO FEDERATION</t>
  </si>
  <si>
    <t>PHILIPPINES JUDO FEDERATION</t>
  </si>
  <si>
    <t>QATAR JUDO FEDERATION</t>
  </si>
  <si>
    <t>SAUDI ARABIAN JUDO FEDERATION</t>
  </si>
  <si>
    <t>SINGAPORE JUDO FEDERATION</t>
  </si>
  <si>
    <t>SRI LANKA JUDO ASSOCIATION</t>
  </si>
  <si>
    <t>SYRIAN JUDO FEDERATION</t>
  </si>
  <si>
    <t>TAJIKISTAN JUDO FEDERATION</t>
  </si>
  <si>
    <t>THAILAND JUDO ASSOCIATION</t>
  </si>
  <si>
    <t>TURKMENISTAN JUDO FEDERATION</t>
  </si>
  <si>
    <t>UNITED ARAB EMIRATES JUDO FEDERATION</t>
  </si>
  <si>
    <t>UZBEKISTAN JUDO FEDERATION</t>
  </si>
  <si>
    <t>VIETNAM JUDO FEDERATION</t>
  </si>
  <si>
    <t>YEMEN JUDO FEDERATION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</si>
  <si>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</si>
  <si>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</si>
  <si>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</si>
  <si>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</si>
  <si>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</si>
  <si>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</si>
  <si>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</si>
  <si>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</si>
  <si>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</si>
  <si>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</si>
  <si>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</si>
  <si>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</si>
  <si>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</si>
  <si>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</si>
  <si>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</si>
  <si>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</si>
  <si>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</si>
  <si>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</si>
  <si>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</si>
  <si>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</si>
  <si>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</si>
  <si>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</si>
  <si>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</si>
  <si>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</si>
  <si>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</si>
  <si>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</si>
  <si>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</si>
  <si>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</si>
  <si>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</si>
  <si>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</si>
  <si>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</si>
  <si>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</si>
  <si>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</si>
  <si>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</si>
  <si>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</si>
  <si>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</si>
  <si>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</si>
  <si>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</si>
  <si>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</si>
  <si>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</si>
  <si>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</si>
  <si>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</si>
  <si>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</si>
  <si>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</si>
  <si>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</si>
  <si>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</si>
  <si>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</si>
  <si>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</si>
  <si>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</si>
  <si>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</si>
  <si>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</si>
  <si>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</si>
  <si>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</si>
  <si>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</si>
  <si>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</si>
  <si>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</si>
  <si>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</si>
  <si>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</si>
  <si>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</si>
  <si>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</si>
  <si>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</si>
  <si>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-60 KG</t>
  </si>
  <si>
    <t>-48 KG</t>
  </si>
  <si>
    <t>-66 KG</t>
  </si>
  <si>
    <t>-52 KG</t>
  </si>
  <si>
    <t>-73 KG</t>
  </si>
  <si>
    <t>-57 KG</t>
  </si>
  <si>
    <t>-81 KG</t>
  </si>
  <si>
    <t>-63 KG</t>
  </si>
  <si>
    <t>-90 KG</t>
  </si>
  <si>
    <t>-70 KG</t>
  </si>
  <si>
    <t>-100 KG</t>
  </si>
  <si>
    <t>-78 KG</t>
  </si>
  <si>
    <t>+100 KG</t>
  </si>
  <si>
    <t>+78 KG</t>
  </si>
  <si>
    <t>ATHLETE</t>
  </si>
  <si>
    <t>COACH</t>
  </si>
  <si>
    <t>C.N.A</t>
  </si>
  <si>
    <t>DELEGATE</t>
  </si>
  <si>
    <t>FM-JUDO</t>
  </si>
  <si>
    <t>INFO</t>
  </si>
  <si>
    <t>MEDIC</t>
  </si>
  <si>
    <t>REFEREE</t>
  </si>
  <si>
    <t>VOLUNTA</t>
  </si>
  <si>
    <t>COD PERSONA</t>
  </si>
  <si>
    <t>PAIS</t>
  </si>
  <si>
    <t>NOMBRE</t>
  </si>
  <si>
    <t>APELLIDOS</t>
  </si>
  <si>
    <t>SEXO</t>
  </si>
  <si>
    <t>CATEG</t>
  </si>
  <si>
    <t>Peso</t>
  </si>
  <si>
    <t>CATEGORIA</t>
  </si>
  <si>
    <t>MELIA COSTA DEL SOL</t>
  </si>
  <si>
    <t>SOL PRINCIPE</t>
  </si>
  <si>
    <t>Bed&amp;B</t>
  </si>
  <si>
    <t>COMIDAS</t>
  </si>
  <si>
    <t>MELIA</t>
  </si>
  <si>
    <t>DON PABLO</t>
  </si>
  <si>
    <t>AMARAGUA</t>
  </si>
  <si>
    <t>HALF</t>
  </si>
  <si>
    <t>FULL</t>
  </si>
  <si>
    <t>REGIMEN</t>
  </si>
  <si>
    <t>PENSION</t>
  </si>
  <si>
    <t>IGUAL D</t>
  </si>
  <si>
    <t>-44 KG</t>
  </si>
  <si>
    <t>-55 KG</t>
  </si>
  <si>
    <t>MEALS</t>
  </si>
  <si>
    <t>CON</t>
  </si>
  <si>
    <t>CAT</t>
  </si>
  <si>
    <t>JUN</t>
  </si>
  <si>
    <t>Dinner</t>
  </si>
  <si>
    <t>Nº Lunch</t>
  </si>
  <si>
    <t>In Venu</t>
  </si>
  <si>
    <t>venue</t>
  </si>
  <si>
    <t>Meals in 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</si>
</sst>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h:mm;@"/>
    <numFmt numFmtId="166" formatCode="#,##0\ &quot;€&quot;"/>
    <numFmt numFmtId="167" formatCode="[$-C0A]d\-mmm;@"/>
    <numFmt numFmtId="168" formatCode="#,##0.00\ &quot;€&quot;"/>
  </numFmts>
  <fonts count="4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Arial"/>
      <family val="2"/>
      <charset val="238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8"/>
      <color theme="10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u/>
      <sz val="11"/>
      <color theme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  <charset val="238"/>
    </font>
    <font>
      <sz val="10"/>
      <color theme="0"/>
      <name val="Calibri"/>
      <family val="2"/>
      <scheme val="minor"/>
    </font>
    <font>
      <sz val="28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  <bgColor rgb="FF000000"/>
      </patternFill>
    </fill>
  </fills>
  <borders count="1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/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theme="0" tint="-0.34998626667073579"/>
      </left>
      <right style="medium">
        <color auto="1"/>
      </right>
      <top style="medium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theme="0" tint="-0.34998626667073579"/>
      </right>
      <top style="medium">
        <color auto="1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 style="hair">
        <color rgb="FF002060"/>
      </left>
      <right/>
      <top style="hair">
        <color rgb="FF00206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002060"/>
      </bottom>
      <diagonal/>
    </border>
    <border>
      <left style="medium">
        <color auto="1"/>
      </left>
      <right/>
      <top style="hair">
        <color rgb="FF002060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rgb="FF002060"/>
      </right>
      <top/>
      <bottom style="hair">
        <color rgb="FF002060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336600"/>
      </left>
      <right/>
      <top style="thick">
        <color rgb="FF336600"/>
      </top>
      <bottom/>
      <diagonal/>
    </border>
    <border>
      <left/>
      <right/>
      <top style="thick">
        <color rgb="FF336600"/>
      </top>
      <bottom/>
      <diagonal/>
    </border>
    <border>
      <left/>
      <right style="thick">
        <color rgb="FF336600"/>
      </right>
      <top style="thick">
        <color rgb="FF336600"/>
      </top>
      <bottom/>
      <diagonal/>
    </border>
    <border>
      <left style="thick">
        <color rgb="FF336600"/>
      </left>
      <right/>
      <top/>
      <bottom style="thick">
        <color rgb="FF336600"/>
      </bottom>
      <diagonal/>
    </border>
    <border>
      <left/>
      <right/>
      <top/>
      <bottom style="thick">
        <color rgb="FF336600"/>
      </bottom>
      <diagonal/>
    </border>
    <border>
      <left/>
      <right style="thick">
        <color rgb="FF336600"/>
      </right>
      <top/>
      <bottom style="thick">
        <color rgb="FF336600"/>
      </bottom>
      <diagonal/>
    </border>
    <border>
      <left style="thick">
        <color rgb="FF336600"/>
      </left>
      <right style="dotted">
        <color rgb="FF336600"/>
      </right>
      <top style="dotted">
        <color rgb="FF336600"/>
      </top>
      <bottom style="dotted">
        <color rgb="FF336600"/>
      </bottom>
      <diagonal/>
    </border>
    <border>
      <left style="dotted">
        <color rgb="FF336600"/>
      </left>
      <right style="dotted">
        <color rgb="FF336600"/>
      </right>
      <top style="dotted">
        <color rgb="FF336600"/>
      </top>
      <bottom style="dotted">
        <color rgb="FF336600"/>
      </bottom>
      <diagonal/>
    </border>
    <border>
      <left style="dotted">
        <color rgb="FF336600"/>
      </left>
      <right style="thick">
        <color rgb="FF336600"/>
      </right>
      <top style="dotted">
        <color rgb="FF336600"/>
      </top>
      <bottom style="dotted">
        <color rgb="FF336600"/>
      </bottom>
      <diagonal/>
    </border>
    <border>
      <left style="double">
        <color theme="6" tint="0.79995117038483843"/>
      </left>
      <right/>
      <top style="double">
        <color theme="6" tint="0.79995117038483843"/>
      </top>
      <bottom style="double">
        <color theme="6" tint="0.79995117038483843"/>
      </bottom>
      <diagonal/>
    </border>
    <border>
      <left/>
      <right/>
      <top style="double">
        <color theme="6" tint="0.79995117038483843"/>
      </top>
      <bottom style="double">
        <color theme="6" tint="0.79995117038483843"/>
      </bottom>
      <diagonal/>
    </border>
    <border>
      <left style="medium">
        <color auto="1"/>
      </left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medium">
        <color auto="1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rgb="FF336600"/>
      </left>
      <right/>
      <top/>
      <bottom/>
      <diagonal/>
    </border>
    <border>
      <left/>
      <right style="thick">
        <color rgb="FF336600"/>
      </right>
      <top/>
      <bottom/>
      <diagonal/>
    </border>
    <border>
      <left style="thick">
        <color rgb="FF336600"/>
      </left>
      <right/>
      <top style="dotted">
        <color rgb="FF336600"/>
      </top>
      <bottom style="thick">
        <color rgb="FF336600"/>
      </bottom>
      <diagonal/>
    </border>
    <border>
      <left/>
      <right/>
      <top style="dotted">
        <color rgb="FF336600"/>
      </top>
      <bottom style="thick">
        <color rgb="FF336600"/>
      </bottom>
      <diagonal/>
    </border>
    <border>
      <left/>
      <right style="thick">
        <color rgb="FF336600"/>
      </right>
      <top style="dotted">
        <color rgb="FF336600"/>
      </top>
      <bottom style="thick">
        <color rgb="FF336600"/>
      </bottom>
      <diagonal/>
    </border>
    <border>
      <left/>
      <right/>
      <top style="medium">
        <color auto="1"/>
      </top>
      <bottom style="hair">
        <color theme="0" tint="-0.34998626667073579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rgb="FF002060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auto="1"/>
      </right>
      <top style="hair">
        <color theme="0" tint="-0.34998626667073579"/>
      </top>
      <bottom/>
      <diagonal/>
    </border>
    <border>
      <left/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/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</borders>
  <cellStyleXfs count="3106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23" fillId="0" borderId="50" applyNumberFormat="0" applyFill="0" applyAlignment="0" applyProtection="0"/>
    <xf numFmtId="0" fontId="24" fillId="0" borderId="51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52" applyNumberFormat="0" applyAlignment="0" applyProtection="0"/>
    <xf numFmtId="0" fontId="29" fillId="12" borderId="53" applyNumberFormat="0" applyAlignment="0" applyProtection="0"/>
    <xf numFmtId="0" fontId="30" fillId="12" borderId="52" applyNumberFormat="0" applyAlignment="0" applyProtection="0"/>
    <xf numFmtId="0" fontId="31" fillId="0" borderId="54" applyNumberFormat="0" applyFill="0" applyAlignment="0" applyProtection="0"/>
    <xf numFmtId="0" fontId="9" fillId="13" borderId="55" applyNumberFormat="0" applyAlignment="0" applyProtection="0"/>
    <xf numFmtId="0" fontId="2" fillId="0" borderId="0" applyNumberFormat="0" applyFill="0" applyBorder="0" applyAlignment="0" applyProtection="0"/>
    <xf numFmtId="0" fontId="20" fillId="14" borderId="56" applyNumberFormat="0" applyFont="0" applyAlignment="0" applyProtection="0"/>
    <xf numFmtId="0" fontId="32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1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0" fillId="38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/>
    <xf numFmtId="44" fontId="37" fillId="0" borderId="0" applyFont="0" applyFill="0" applyBorder="0" applyAlignment="0" applyProtection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quotePrefix="1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166" fontId="8" fillId="2" borderId="0" xfId="0" applyNumberFormat="1" applyFont="1" applyFill="1" applyAlignment="1">
      <alignment vertical="center"/>
    </xf>
    <xf numFmtId="0" fontId="2" fillId="2" borderId="0" xfId="0" quotePrefix="1" applyFont="1" applyFill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4" fillId="5" borderId="7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43" fontId="6" fillId="2" borderId="38" xfId="1" applyNumberFormat="1" applyFont="1" applyFill="1" applyBorder="1" applyAlignment="1" applyProtection="1">
      <alignment horizontal="right" vertical="center"/>
    </xf>
    <xf numFmtId="43" fontId="6" fillId="4" borderId="39" xfId="1" applyNumberFormat="1" applyFont="1" applyFill="1" applyBorder="1" applyAlignment="1" applyProtection="1">
      <alignment horizontal="right" vertical="center"/>
    </xf>
    <xf numFmtId="0" fontId="9" fillId="5" borderId="40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42" xfId="0" applyFont="1" applyFill="1" applyBorder="1" applyAlignment="1">
      <alignment horizontal="center"/>
    </xf>
    <xf numFmtId="0" fontId="11" fillId="6" borderId="9" xfId="0" applyFont="1" applyFill="1" applyBorder="1"/>
    <xf numFmtId="0" fontId="11" fillId="6" borderId="15" xfId="0" applyFont="1" applyFill="1" applyBorder="1"/>
    <xf numFmtId="0" fontId="16" fillId="6" borderId="22" xfId="0" applyFont="1" applyFill="1" applyBorder="1" applyAlignment="1">
      <alignment horizontal="center"/>
    </xf>
    <xf numFmtId="43" fontId="6" fillId="6" borderId="45" xfId="1" applyNumberFormat="1" applyFont="1" applyFill="1" applyBorder="1" applyAlignment="1" applyProtection="1">
      <alignment horizontal="right" vertical="center"/>
    </xf>
    <xf numFmtId="0" fontId="11" fillId="6" borderId="12" xfId="0" applyFont="1" applyFill="1" applyBorder="1"/>
    <xf numFmtId="0" fontId="11" fillId="6" borderId="17" xfId="0" applyFont="1" applyFill="1" applyBorder="1"/>
    <xf numFmtId="0" fontId="16" fillId="6" borderId="21" xfId="0" applyFont="1" applyFill="1" applyBorder="1" applyAlignment="1">
      <alignment horizontal="center"/>
    </xf>
    <xf numFmtId="0" fontId="17" fillId="6" borderId="25" xfId="0" applyFont="1" applyFill="1" applyBorder="1" applyAlignment="1">
      <alignment horizontal="center"/>
    </xf>
    <xf numFmtId="43" fontId="6" fillId="6" borderId="46" xfId="1" applyNumberFormat="1" applyFont="1" applyFill="1" applyBorder="1" applyAlignment="1" applyProtection="1">
      <alignment horizontal="right" vertical="center"/>
    </xf>
    <xf numFmtId="164" fontId="11" fillId="6" borderId="9" xfId="0" applyNumberFormat="1" applyFont="1" applyFill="1" applyBorder="1" applyAlignment="1">
      <alignment horizontal="center"/>
    </xf>
    <xf numFmtId="164" fontId="11" fillId="6" borderId="12" xfId="0" applyNumberFormat="1" applyFont="1" applyFill="1" applyBorder="1" applyAlignment="1">
      <alignment horizontal="center"/>
    </xf>
    <xf numFmtId="20" fontId="11" fillId="6" borderId="43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44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20" fontId="11" fillId="6" borderId="13" xfId="0" applyNumberFormat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0" fillId="0" borderId="0" xfId="0"/>
    <xf numFmtId="0" fontId="15" fillId="5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0" fillId="7" borderId="0" xfId="0" applyFont="1" applyFill="1" applyBorder="1"/>
    <xf numFmtId="0" fontId="9" fillId="5" borderId="58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3" fontId="6" fillId="6" borderId="59" xfId="1" applyNumberFormat="1" applyFont="1" applyFill="1" applyBorder="1" applyAlignment="1" applyProtection="1">
      <alignment horizontal="right" vertical="center"/>
    </xf>
    <xf numFmtId="43" fontId="6" fillId="6" borderId="60" xfId="1" applyNumberFormat="1" applyFont="1" applyFill="1" applyBorder="1" applyAlignment="1" applyProtection="1">
      <alignment horizontal="right" vertical="center"/>
    </xf>
    <xf numFmtId="0" fontId="17" fillId="6" borderId="62" xfId="0" applyFont="1" applyFill="1" applyBorder="1" applyAlignment="1">
      <alignment horizontal="center"/>
    </xf>
    <xf numFmtId="0" fontId="14" fillId="39" borderId="0" xfId="0" applyFont="1" applyFill="1"/>
    <xf numFmtId="0" fontId="0" fillId="7" borderId="0" xfId="0" applyFill="1"/>
    <xf numFmtId="0" fontId="19" fillId="7" borderId="0" xfId="0" applyFont="1" applyFill="1"/>
    <xf numFmtId="0" fontId="9" fillId="41" borderId="0" xfId="0" applyFont="1" applyFill="1"/>
    <xf numFmtId="0" fontId="14" fillId="41" borderId="0" xfId="0" applyFont="1" applyFill="1"/>
    <xf numFmtId="0" fontId="14" fillId="40" borderId="0" xfId="0" applyFont="1" applyFill="1"/>
    <xf numFmtId="0" fontId="9" fillId="39" borderId="0" xfId="0" applyFont="1" applyFill="1"/>
    <xf numFmtId="0" fontId="9" fillId="40" borderId="0" xfId="0" applyFont="1" applyFill="1"/>
    <xf numFmtId="0" fontId="0" fillId="0" borderId="0" xfId="0"/>
    <xf numFmtId="44" fontId="19" fillId="7" borderId="0" xfId="0" applyNumberFormat="1" applyFont="1" applyFill="1"/>
    <xf numFmtId="0" fontId="0" fillId="7" borderId="0" xfId="0" quotePrefix="1" applyFill="1"/>
    <xf numFmtId="0" fontId="35" fillId="7" borderId="0" xfId="0" applyFont="1" applyFill="1"/>
    <xf numFmtId="0" fontId="34" fillId="5" borderId="61" xfId="0" applyFont="1" applyFill="1" applyBorder="1" applyAlignment="1">
      <alignment horizontal="center"/>
    </xf>
    <xf numFmtId="0" fontId="8" fillId="7" borderId="0" xfId="0" applyFont="1" applyFill="1"/>
    <xf numFmtId="0" fontId="8" fillId="7" borderId="0" xfId="0" applyFont="1" applyFill="1" applyAlignment="1"/>
    <xf numFmtId="0" fontId="17" fillId="6" borderId="63" xfId="0" applyFont="1" applyFill="1" applyBorder="1" applyAlignment="1">
      <alignment horizontal="center"/>
    </xf>
    <xf numFmtId="0" fontId="17" fillId="6" borderId="65" xfId="0" applyFont="1" applyFill="1" applyBorder="1" applyAlignment="1">
      <alignment horizontal="center"/>
    </xf>
    <xf numFmtId="0" fontId="17" fillId="6" borderId="6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43" borderId="0" xfId="0" applyFill="1"/>
    <xf numFmtId="0" fontId="9" fillId="42" borderId="0" xfId="0" applyFont="1" applyFill="1" applyAlignment="1">
      <alignment horizontal="center"/>
    </xf>
    <xf numFmtId="0" fontId="0" fillId="43" borderId="77" xfId="0" applyFill="1" applyBorder="1"/>
    <xf numFmtId="0" fontId="0" fillId="43" borderId="78" xfId="0" applyFill="1" applyBorder="1"/>
    <xf numFmtId="0" fontId="3" fillId="43" borderId="78" xfId="0" applyFont="1" applyFill="1" applyBorder="1"/>
    <xf numFmtId="0" fontId="3" fillId="43" borderId="79" xfId="0" applyFont="1" applyFill="1" applyBorder="1"/>
    <xf numFmtId="0" fontId="0" fillId="44" borderId="0" xfId="0" applyFill="1"/>
    <xf numFmtId="0" fontId="9" fillId="42" borderId="0" xfId="0" applyFont="1" applyFill="1"/>
    <xf numFmtId="0" fontId="9" fillId="42" borderId="0" xfId="0" applyFont="1" applyFill="1" applyBorder="1" applyAlignment="1">
      <alignment horizontal="center"/>
    </xf>
    <xf numFmtId="0" fontId="0" fillId="44" borderId="0" xfId="0" applyFill="1" applyAlignment="1">
      <alignment horizontal="left"/>
    </xf>
    <xf numFmtId="0" fontId="9" fillId="42" borderId="71" xfId="0" applyFont="1" applyFill="1" applyBorder="1"/>
    <xf numFmtId="0" fontId="9" fillId="42" borderId="72" xfId="0" applyFont="1" applyFill="1" applyBorder="1" applyAlignment="1">
      <alignment horizontal="center"/>
    </xf>
    <xf numFmtId="0" fontId="9" fillId="42" borderId="73" xfId="0" applyFont="1" applyFill="1" applyBorder="1"/>
    <xf numFmtId="0" fontId="0" fillId="42" borderId="80" xfId="0" applyFill="1" applyBorder="1"/>
    <xf numFmtId="0" fontId="0" fillId="42" borderId="81" xfId="0" applyFill="1" applyBorder="1"/>
    <xf numFmtId="0" fontId="0" fillId="42" borderId="81" xfId="0" applyFill="1" applyBorder="1" applyAlignment="1">
      <alignment horizontal="left"/>
    </xf>
    <xf numFmtId="0" fontId="0" fillId="42" borderId="81" xfId="0" applyFont="1" applyFill="1" applyBorder="1"/>
    <xf numFmtId="0" fontId="40" fillId="42" borderId="0" xfId="0" applyFont="1" applyFill="1"/>
    <xf numFmtId="0" fontId="10" fillId="41" borderId="0" xfId="0" applyFont="1" applyFill="1"/>
    <xf numFmtId="0" fontId="0" fillId="7" borderId="0" xfId="0" applyFill="1" applyBorder="1"/>
    <xf numFmtId="0" fontId="0" fillId="0" borderId="0" xfId="0" applyFont="1" applyBorder="1"/>
    <xf numFmtId="0" fontId="0" fillId="7" borderId="0" xfId="0" applyFont="1" applyFill="1" applyBorder="1"/>
    <xf numFmtId="0" fontId="0" fillId="43" borderId="0" xfId="0" applyFill="1"/>
    <xf numFmtId="0" fontId="0" fillId="44" borderId="0" xfId="0" applyFont="1" applyFill="1" applyBorder="1"/>
    <xf numFmtId="0" fontId="0" fillId="44" borderId="0" xfId="0" applyFill="1"/>
    <xf numFmtId="0" fontId="0" fillId="0" borderId="0" xfId="0"/>
    <xf numFmtId="14" fontId="0" fillId="43" borderId="0" xfId="0" applyNumberFormat="1" applyFill="1"/>
    <xf numFmtId="0" fontId="9" fillId="45" borderId="0" xfId="0" applyFont="1" applyFill="1"/>
    <xf numFmtId="0" fontId="9" fillId="3" borderId="0" xfId="0" applyFont="1" applyFill="1"/>
    <xf numFmtId="0" fontId="9" fillId="0" borderId="0" xfId="0" applyFont="1"/>
    <xf numFmtId="0" fontId="0" fillId="3" borderId="0" xfId="0" applyFill="1"/>
    <xf numFmtId="0" fontId="41" fillId="46" borderId="0" xfId="0" applyFont="1" applyFill="1"/>
    <xf numFmtId="0" fontId="15" fillId="5" borderId="2" xfId="0" applyFont="1" applyFill="1" applyBorder="1" applyAlignment="1">
      <alignment horizontal="center" vertical="center"/>
    </xf>
    <xf numFmtId="0" fontId="17" fillId="6" borderId="82" xfId="0" applyFont="1" applyFill="1" applyBorder="1" applyAlignment="1">
      <alignment horizontal="center"/>
    </xf>
    <xf numFmtId="0" fontId="17" fillId="6" borderId="84" xfId="0" applyFont="1" applyFill="1" applyBorder="1" applyAlignment="1">
      <alignment horizontal="center"/>
    </xf>
    <xf numFmtId="167" fontId="9" fillId="5" borderId="64" xfId="0" applyNumberFormat="1" applyFont="1" applyFill="1" applyBorder="1" applyAlignment="1">
      <alignment horizontal="center"/>
    </xf>
    <xf numFmtId="0" fontId="0" fillId="42" borderId="86" xfId="0" applyFill="1" applyBorder="1"/>
    <xf numFmtId="0" fontId="10" fillId="42" borderId="0" xfId="0" applyFont="1" applyFill="1" applyBorder="1" applyAlignment="1">
      <alignment horizontal="center"/>
    </xf>
    <xf numFmtId="0" fontId="0" fillId="42" borderId="87" xfId="0" applyFill="1" applyBorder="1"/>
    <xf numFmtId="43" fontId="6" fillId="6" borderId="91" xfId="1" applyNumberFormat="1" applyFont="1" applyFill="1" applyBorder="1" applyAlignment="1" applyProtection="1">
      <alignment horizontal="right" vertical="center"/>
    </xf>
    <xf numFmtId="43" fontId="6" fillId="6" borderId="92" xfId="1" applyNumberFormat="1" applyFont="1" applyFill="1" applyBorder="1" applyAlignment="1" applyProtection="1">
      <alignment horizontal="right" vertical="center"/>
    </xf>
    <xf numFmtId="43" fontId="6" fillId="2" borderId="93" xfId="1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horizontal="center"/>
    </xf>
    <xf numFmtId="167" fontId="9" fillId="5" borderId="47" xfId="0" applyNumberFormat="1" applyFont="1" applyFill="1" applyBorder="1" applyAlignment="1">
      <alignment horizontal="center"/>
    </xf>
    <xf numFmtId="167" fontId="9" fillId="5" borderId="48" xfId="0" applyNumberFormat="1" applyFont="1" applyFill="1" applyBorder="1" applyAlignment="1">
      <alignment horizontal="center"/>
    </xf>
    <xf numFmtId="43" fontId="6" fillId="2" borderId="102" xfId="1" applyNumberFormat="1" applyFont="1" applyFill="1" applyBorder="1" applyAlignment="1" applyProtection="1">
      <alignment horizontal="right" vertical="center"/>
    </xf>
    <xf numFmtId="43" fontId="6" fillId="4" borderId="103" xfId="1" applyNumberFormat="1" applyFont="1" applyFill="1" applyBorder="1" applyAlignment="1" applyProtection="1">
      <alignment horizontal="right" vertical="center"/>
    </xf>
    <xf numFmtId="0" fontId="17" fillId="6" borderId="105" xfId="0" applyFont="1" applyFill="1" applyBorder="1" applyAlignment="1">
      <alignment horizontal="center"/>
    </xf>
    <xf numFmtId="0" fontId="17" fillId="6" borderId="106" xfId="0" applyFont="1" applyFill="1" applyBorder="1" applyAlignment="1">
      <alignment horizontal="center"/>
    </xf>
    <xf numFmtId="0" fontId="17" fillId="6" borderId="107" xfId="0" applyFont="1" applyFill="1" applyBorder="1" applyAlignment="1">
      <alignment horizontal="center"/>
    </xf>
    <xf numFmtId="0" fontId="17" fillId="6" borderId="108" xfId="0" applyFont="1" applyFill="1" applyBorder="1" applyAlignment="1">
      <alignment horizontal="center"/>
    </xf>
    <xf numFmtId="0" fontId="17" fillId="6" borderId="109" xfId="0" applyFont="1" applyFill="1" applyBorder="1" applyAlignment="1">
      <alignment horizontal="center"/>
    </xf>
    <xf numFmtId="0" fontId="17" fillId="6" borderId="97" xfId="0" applyFont="1" applyFill="1" applyBorder="1" applyAlignment="1">
      <alignment horizontal="center"/>
    </xf>
    <xf numFmtId="0" fontId="10" fillId="2" borderId="0" xfId="0" applyFont="1" applyFill="1" applyBorder="1"/>
    <xf numFmtId="14" fontId="43" fillId="2" borderId="0" xfId="1" applyNumberFormat="1" applyFont="1" applyFill="1" applyBorder="1" applyAlignment="1" applyProtection="1">
      <alignment horizontal="center" vertical="center"/>
    </xf>
    <xf numFmtId="44" fontId="14" fillId="2" borderId="0" xfId="0" applyNumberFormat="1" applyFont="1" applyFill="1" applyBorder="1" applyAlignment="1">
      <alignment vertical="center"/>
    </xf>
    <xf numFmtId="44" fontId="14" fillId="2" borderId="0" xfId="0" applyNumberFormat="1" applyFont="1" applyFill="1" applyBorder="1" applyAlignment="1">
      <alignment horizontal="center" vertical="center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164" fontId="1" fillId="4" borderId="27" xfId="0" applyNumberFormat="1" applyFont="1" applyFill="1" applyBorder="1" applyAlignment="1" applyProtection="1">
      <alignment horizontal="center"/>
      <protection locked="0"/>
    </xf>
    <xf numFmtId="165" fontId="1" fillId="4" borderId="28" xfId="0" applyNumberFormat="1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1" fillId="4" borderId="67" xfId="0" applyNumberFormat="1" applyFont="1" applyFill="1" applyBorder="1" applyAlignment="1" applyProtection="1">
      <alignment horizontal="center"/>
      <protection locked="0"/>
    </xf>
    <xf numFmtId="0" fontId="1" fillId="4" borderId="61" xfId="0" applyNumberFormat="1" applyFont="1" applyFill="1" applyBorder="1" applyAlignment="1" applyProtection="1">
      <alignment horizontal="center"/>
      <protection locked="0"/>
    </xf>
    <xf numFmtId="0" fontId="7" fillId="3" borderId="69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3" borderId="107" xfId="0" applyFont="1" applyFill="1" applyBorder="1" applyAlignment="1" applyProtection="1">
      <alignment horizontal="center"/>
      <protection locked="0"/>
    </xf>
    <xf numFmtId="0" fontId="7" fillId="3" borderId="104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68" xfId="0" applyNumberFormat="1" applyFont="1" applyBorder="1" applyAlignment="1" applyProtection="1">
      <alignment horizontal="center"/>
      <protection locked="0"/>
    </xf>
    <xf numFmtId="0" fontId="1" fillId="0" borderId="61" xfId="0" applyNumberFormat="1" applyFont="1" applyBorder="1" applyAlignment="1" applyProtection="1">
      <alignment horizontal="center"/>
      <protection locked="0"/>
    </xf>
    <xf numFmtId="0" fontId="7" fillId="3" borderId="70" xfId="0" applyFont="1" applyFill="1" applyBorder="1" applyAlignment="1" applyProtection="1">
      <alignment horizontal="center"/>
      <protection locked="0"/>
    </xf>
    <xf numFmtId="0" fontId="7" fillId="3" borderId="85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6" xfId="0" applyFont="1" applyFill="1" applyBorder="1" applyAlignment="1" applyProtection="1">
      <alignment horizont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1" fillId="0" borderId="99" xfId="0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 horizontal="center"/>
      <protection locked="0"/>
    </xf>
    <xf numFmtId="165" fontId="1" fillId="0" borderId="41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100" xfId="0" applyNumberFormat="1" applyFont="1" applyBorder="1" applyAlignment="1" applyProtection="1">
      <alignment horizontal="center"/>
      <protection locked="0"/>
    </xf>
    <xf numFmtId="0" fontId="7" fillId="3" borderId="94" xfId="0" applyFont="1" applyFill="1" applyBorder="1" applyAlignment="1" applyProtection="1">
      <alignment horizontal="center"/>
      <protection locked="0"/>
    </xf>
    <xf numFmtId="0" fontId="7" fillId="3" borderId="9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10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7" borderId="0" xfId="0" quotePrefix="1" applyFill="1" applyAlignment="1">
      <alignment horizontal="left" vertical="top" wrapText="1"/>
    </xf>
    <xf numFmtId="0" fontId="15" fillId="39" borderId="0" xfId="0" applyFont="1" applyFill="1" applyAlignment="1">
      <alignment horizontal="center"/>
    </xf>
    <xf numFmtId="0" fontId="15" fillId="40" borderId="0" xfId="0" applyFont="1" applyFill="1" applyAlignment="1">
      <alignment horizontal="center"/>
    </xf>
    <xf numFmtId="0" fontId="15" fillId="41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0" fontId="36" fillId="7" borderId="0" xfId="44" applyFont="1" applyFill="1" applyAlignment="1" applyProtection="1"/>
    <xf numFmtId="0" fontId="36" fillId="7" borderId="0" xfId="44" applyFont="1" applyFill="1" applyAlignment="1" applyProtection="1">
      <alignment horizontal="left"/>
    </xf>
    <xf numFmtId="168" fontId="44" fillId="5" borderId="64" xfId="0" applyNumberFormat="1" applyFont="1" applyFill="1" applyBorder="1" applyAlignment="1">
      <alignment horizontal="right"/>
    </xf>
    <xf numFmtId="168" fontId="44" fillId="5" borderId="47" xfId="0" applyNumberFormat="1" applyFont="1" applyFill="1" applyBorder="1" applyAlignment="1">
      <alignment horizontal="right"/>
    </xf>
    <xf numFmtId="168" fontId="44" fillId="5" borderId="48" xfId="0" applyNumberFormat="1" applyFont="1" applyFill="1" applyBorder="1" applyAlignment="1">
      <alignment horizontal="right"/>
    </xf>
    <xf numFmtId="0" fontId="8" fillId="7" borderId="0" xfId="0" applyFont="1" applyFill="1" applyBorder="1" applyAlignment="1" applyProtection="1">
      <alignment horizontal="left"/>
      <protection locked="0"/>
    </xf>
    <xf numFmtId="0" fontId="18" fillId="7" borderId="0" xfId="0" applyFont="1" applyFill="1" applyBorder="1" applyAlignment="1" applyProtection="1">
      <alignment horizontal="left"/>
      <protection locked="0"/>
    </xf>
    <xf numFmtId="0" fontId="42" fillId="2" borderId="0" xfId="1" applyNumberFormat="1" applyFont="1" applyFill="1" applyBorder="1" applyAlignment="1" applyProtection="1">
      <alignment horizontal="left"/>
    </xf>
    <xf numFmtId="0" fontId="18" fillId="7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/>
    </xf>
    <xf numFmtId="0" fontId="12" fillId="5" borderId="33" xfId="0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3" fillId="5" borderId="23" xfId="1" applyNumberFormat="1" applyFont="1" applyFill="1" applyBorder="1" applyAlignment="1" applyProtection="1">
      <alignment horizontal="center" vertical="center" wrapText="1"/>
    </xf>
    <xf numFmtId="0" fontId="13" fillId="5" borderId="26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4" fillId="42" borderId="71" xfId="0" applyFont="1" applyFill="1" applyBorder="1" applyAlignment="1">
      <alignment horizontal="center" vertical="center"/>
    </xf>
    <xf numFmtId="0" fontId="34" fillId="42" borderId="72" xfId="0" applyFont="1" applyFill="1" applyBorder="1" applyAlignment="1">
      <alignment horizontal="center" vertical="center"/>
    </xf>
    <xf numFmtId="0" fontId="34" fillId="42" borderId="73" xfId="0" applyFont="1" applyFill="1" applyBorder="1" applyAlignment="1">
      <alignment horizontal="center" vertical="center"/>
    </xf>
    <xf numFmtId="0" fontId="34" fillId="42" borderId="74" xfId="0" applyFont="1" applyFill="1" applyBorder="1" applyAlignment="1">
      <alignment horizontal="center" vertical="center"/>
    </xf>
    <xf numFmtId="0" fontId="34" fillId="42" borderId="75" xfId="0" applyFont="1" applyFill="1" applyBorder="1" applyAlignment="1">
      <alignment horizontal="center" vertical="center"/>
    </xf>
    <xf numFmtId="0" fontId="34" fillId="42" borderId="76" xfId="0" applyFont="1" applyFill="1" applyBorder="1" applyAlignment="1">
      <alignment horizontal="center" vertical="center"/>
    </xf>
    <xf numFmtId="0" fontId="0" fillId="42" borderId="88" xfId="0" applyFill="1" applyBorder="1" applyAlignment="1">
      <alignment horizontal="center"/>
    </xf>
    <xf numFmtId="0" fontId="0" fillId="42" borderId="89" xfId="0" applyFill="1" applyBorder="1" applyAlignment="1">
      <alignment horizontal="center"/>
    </xf>
    <xf numFmtId="0" fontId="0" fillId="42" borderId="9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/>
    <xf numFmtId="0" fontId="10" fillId="2" borderId="0" xfId="0" quotePrefix="1" applyFont="1" applyFill="1"/>
    <xf numFmtId="0" fontId="0" fillId="2" borderId="0" xfId="0" quotePrefix="1" applyFill="1" applyAlignment="1">
      <alignment horizontal="center"/>
    </xf>
    <xf numFmtId="0" fontId="10" fillId="2" borderId="0" xfId="0" quotePrefix="1" applyFont="1" applyFill="1" applyAlignment="1">
      <alignment horizontal="left"/>
    </xf>
    <xf numFmtId="43" fontId="6" fillId="2" borderId="110" xfId="1" applyNumberFormat="1" applyFont="1" applyFill="1" applyBorder="1" applyAlignment="1" applyProtection="1">
      <alignment horizontal="right" vertical="center"/>
    </xf>
  </cellXfs>
  <cellStyles count="310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Moneda 2" xfId="2"/>
    <cellStyle name="Moneda 3" xfId="46"/>
    <cellStyle name="Neutral" xfId="10" builtinId="28" customBuiltin="1"/>
    <cellStyle name="Normal" xfId="0" builtinId="0"/>
    <cellStyle name="Normal 10" xfId="47"/>
    <cellStyle name="Normal 2" xfId="1"/>
    <cellStyle name="Normal 3" xfId="45"/>
    <cellStyle name="Normal 3 2" xfId="48"/>
    <cellStyle name="Normal 3 2 2" xfId="49"/>
    <cellStyle name="Normal 3 2 2 2" xfId="50"/>
    <cellStyle name="Normal 3 2 3" xfId="51"/>
    <cellStyle name="Normal 3 2 3 2" xfId="52"/>
    <cellStyle name="Normal 3 2 4" xfId="53"/>
    <cellStyle name="Normal 3 2 5" xfId="54"/>
    <cellStyle name="Normal 3 3" xfId="55"/>
    <cellStyle name="Normal 3 3 2" xfId="56"/>
    <cellStyle name="Normal 3 4" xfId="57"/>
    <cellStyle name="Normal 3 4 2" xfId="58"/>
    <cellStyle name="Normal 3 5" xfId="59"/>
    <cellStyle name="Normal 4" xfId="60"/>
    <cellStyle name="Normal 4 2" xfId="61"/>
    <cellStyle name="Normal 4 2 2" xfId="62"/>
    <cellStyle name="Normal 4 2 2 2" xfId="63"/>
    <cellStyle name="Normal 4 2 3" xfId="64"/>
    <cellStyle name="Normal 4 2 3 2" xfId="65"/>
    <cellStyle name="Normal 4 2 4" xfId="66"/>
    <cellStyle name="Normal 4 3" xfId="67"/>
    <cellStyle name="Normal 4 3 2" xfId="68"/>
    <cellStyle name="Normal 4 4" xfId="69"/>
    <cellStyle name="Normal 4 4 2" xfId="70"/>
    <cellStyle name="Normal 4 5" xfId="71"/>
    <cellStyle name="Normal 5" xfId="72"/>
    <cellStyle name="Normal 6" xfId="73"/>
    <cellStyle name="Normal 7" xfId="74"/>
    <cellStyle name="Normal 8" xfId="75"/>
    <cellStyle name="Normal 9" xfId="76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  <cellStyle name="Обычный 2" xfId="77"/>
    <cellStyle name="Обычный 4" xfId="78"/>
    <cellStyle name="Обычный 7" xfId="79"/>
    <cellStyle name="Обычный 8" xfId="80"/>
  </cellStyles>
  <dxfs count="0"/>
  <tableStyles count="0" defaultTableStyle="TableStyleMedium9" defaultPivotStyle="PivotStyleLight16"/>
  <colors>
    <mruColors>
      <color rgb="FF006600"/>
      <color rgb="FF0000FF"/>
      <color rgb="FF336600"/>
      <color rgb="FF0000E6"/>
      <color rgb="FFEEEEEE"/>
      <color rgb="FFDEDEDE"/>
      <color rgb="FFCC0000"/>
      <color rgb="FF66FF66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EGISTRATION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85725</xdr:rowOff>
    </xdr:from>
    <xdr:to>
      <xdr:col>12</xdr:col>
      <xdr:colOff>238418</xdr:colOff>
      <xdr:row>8</xdr:row>
      <xdr:rowOff>173711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5725"/>
          <a:ext cx="9153818" cy="1611986"/>
        </a:xfrm>
        <a:prstGeom prst="rect">
          <a:avLst/>
        </a:prstGeom>
      </xdr:spPr>
    </xdr:pic>
    <xdr:clientData/>
  </xdr:twoCellAnchor>
  <xdr:twoCellAnchor editAs="oneCell">
    <xdr:from>
      <xdr:col>12</xdr:col>
      <xdr:colOff>619125</xdr:colOff>
      <xdr:row>0</xdr:row>
      <xdr:rowOff>123825</xdr:rowOff>
    </xdr:from>
    <xdr:to>
      <xdr:col>14</xdr:col>
      <xdr:colOff>714375</xdr:colOff>
      <xdr:row>9</xdr:row>
      <xdr:rowOff>15248</xdr:rowOff>
    </xdr:to>
    <xdr:pic>
      <xdr:nvPicPr>
        <xdr:cNvPr id="5" name="4 Imagen" descr="IJF_logo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63125" y="123825"/>
          <a:ext cx="1619250" cy="1605923"/>
        </a:xfrm>
        <a:prstGeom prst="rect">
          <a:avLst/>
        </a:prstGeom>
      </xdr:spPr>
    </xdr:pic>
    <xdr:clientData/>
  </xdr:twoCellAnchor>
  <xdr:twoCellAnchor>
    <xdr:from>
      <xdr:col>1</xdr:col>
      <xdr:colOff>485775</xdr:colOff>
      <xdr:row>11</xdr:row>
      <xdr:rowOff>142875</xdr:rowOff>
    </xdr:from>
    <xdr:to>
      <xdr:col>6</xdr:col>
      <xdr:colOff>19050</xdr:colOff>
      <xdr:row>19</xdr:row>
      <xdr:rowOff>19050</xdr:rowOff>
    </xdr:to>
    <xdr:sp macro="" textlink="">
      <xdr:nvSpPr>
        <xdr:cNvPr id="6" name="5 Rectángulo redondeado"/>
        <xdr:cNvSpPr/>
      </xdr:nvSpPr>
      <xdr:spPr>
        <a:xfrm>
          <a:off x="1247775" y="2047875"/>
          <a:ext cx="3343275" cy="14573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514350</xdr:colOff>
      <xdr:row>21</xdr:row>
      <xdr:rowOff>104774</xdr:rowOff>
    </xdr:from>
    <xdr:to>
      <xdr:col>6</xdr:col>
      <xdr:colOff>190500</xdr:colOff>
      <xdr:row>31</xdr:row>
      <xdr:rowOff>95249</xdr:rowOff>
    </xdr:to>
    <xdr:sp macro="" textlink="">
      <xdr:nvSpPr>
        <xdr:cNvPr id="7" name="6 Rectángulo redondeado"/>
        <xdr:cNvSpPr/>
      </xdr:nvSpPr>
      <xdr:spPr>
        <a:xfrm>
          <a:off x="1276350" y="4324349"/>
          <a:ext cx="3486150" cy="1981200"/>
        </a:xfrm>
        <a:prstGeom prst="roundRect">
          <a:avLst/>
        </a:prstGeom>
        <a:noFill/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514350</xdr:colOff>
      <xdr:row>34</xdr:row>
      <xdr:rowOff>104774</xdr:rowOff>
    </xdr:from>
    <xdr:to>
      <xdr:col>6</xdr:col>
      <xdr:colOff>143933</xdr:colOff>
      <xdr:row>44</xdr:row>
      <xdr:rowOff>110065</xdr:rowOff>
    </xdr:to>
    <xdr:sp macro="" textlink="">
      <xdr:nvSpPr>
        <xdr:cNvPr id="8" name="7 Rectángulo redondeado"/>
        <xdr:cNvSpPr/>
      </xdr:nvSpPr>
      <xdr:spPr>
        <a:xfrm>
          <a:off x="1301750" y="7284507"/>
          <a:ext cx="3566583" cy="1986491"/>
        </a:xfrm>
        <a:prstGeom prst="roundRect">
          <a:avLst/>
        </a:prstGeom>
        <a:noFill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12</xdr:col>
      <xdr:colOff>704850</xdr:colOff>
      <xdr:row>19</xdr:row>
      <xdr:rowOff>101599</xdr:rowOff>
    </xdr:from>
    <xdr:to>
      <xdr:col>17</xdr:col>
      <xdr:colOff>114300</xdr:colOff>
      <xdr:row>24</xdr:row>
      <xdr:rowOff>127000</xdr:rowOff>
    </xdr:to>
    <xdr:sp macro="" textlink="">
      <xdr:nvSpPr>
        <xdr:cNvPr id="10" name="9 Rectángulo redondeado"/>
        <xdr:cNvSpPr/>
      </xdr:nvSpPr>
      <xdr:spPr>
        <a:xfrm>
          <a:off x="10179050" y="4047066"/>
          <a:ext cx="3346450" cy="140546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13</xdr:col>
      <xdr:colOff>39157</xdr:colOff>
      <xdr:row>34</xdr:row>
      <xdr:rowOff>76201</xdr:rowOff>
    </xdr:from>
    <xdr:to>
      <xdr:col>17</xdr:col>
      <xdr:colOff>239182</xdr:colOff>
      <xdr:row>36</xdr:row>
      <xdr:rowOff>118534</xdr:rowOff>
    </xdr:to>
    <xdr:sp macro="" textlink="">
      <xdr:nvSpPr>
        <xdr:cNvPr id="12" name="11 Rectángulo redondeado">
          <a:hlinkClick xmlns:r="http://schemas.openxmlformats.org/officeDocument/2006/relationships" r:id="rId3"/>
        </xdr:cNvPr>
        <xdr:cNvSpPr/>
      </xdr:nvSpPr>
      <xdr:spPr>
        <a:xfrm>
          <a:off x="10300757" y="7255934"/>
          <a:ext cx="3349625" cy="46566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800"/>
            <a:t>REGISTRATION</a:t>
          </a:r>
          <a:endParaRPr lang="es-ES" sz="1100"/>
        </a:p>
      </xdr:txBody>
    </xdr:sp>
    <xdr:clientData/>
  </xdr:twoCellAnchor>
  <xdr:twoCellAnchor>
    <xdr:from>
      <xdr:col>13</xdr:col>
      <xdr:colOff>33867</xdr:colOff>
      <xdr:row>27</xdr:row>
      <xdr:rowOff>50800</xdr:rowOff>
    </xdr:from>
    <xdr:to>
      <xdr:col>17</xdr:col>
      <xdr:colOff>220133</xdr:colOff>
      <xdr:row>33</xdr:row>
      <xdr:rowOff>237067</xdr:rowOff>
    </xdr:to>
    <xdr:sp macro="" textlink="">
      <xdr:nvSpPr>
        <xdr:cNvPr id="2" name="1 Rectángulo redondeado"/>
        <xdr:cNvSpPr/>
      </xdr:nvSpPr>
      <xdr:spPr>
        <a:xfrm>
          <a:off x="10295467" y="5791200"/>
          <a:ext cx="3335866" cy="1354667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400">
              <a:solidFill>
                <a:schemeClr val="bg1"/>
              </a:solidFill>
            </a:rPr>
            <a:t>IJF</a:t>
          </a:r>
          <a:r>
            <a:rPr lang="es-ES" sz="2400" baseline="0">
              <a:solidFill>
                <a:schemeClr val="bg1"/>
              </a:solidFill>
            </a:rPr>
            <a:t> FEES</a:t>
          </a:r>
          <a:endParaRPr lang="es-ES" sz="1800" baseline="0">
            <a:solidFill>
              <a:schemeClr val="bg1"/>
            </a:solidFill>
          </a:endParaRPr>
        </a:p>
        <a:p>
          <a:pPr algn="ctr"/>
          <a:r>
            <a:rPr lang="es-ES" sz="1600" baseline="0">
              <a:solidFill>
                <a:schemeClr val="bg1"/>
              </a:solidFill>
            </a:rPr>
            <a:t>Competitor Fee  150 €</a:t>
          </a:r>
        </a:p>
        <a:p>
          <a:pPr algn="ctr"/>
          <a:r>
            <a:rPr lang="es-ES" sz="1600" baseline="0">
              <a:solidFill>
                <a:schemeClr val="bg1"/>
              </a:solidFill>
            </a:rPr>
            <a:t>Coach Fee 50€</a:t>
          </a:r>
        </a:p>
        <a:p>
          <a:pPr algn="ctr"/>
          <a:r>
            <a:rPr lang="es-ES" sz="1600" baseline="0">
              <a:solidFill>
                <a:schemeClr val="bg1"/>
              </a:solidFill>
            </a:rPr>
            <a:t>Registration After 25 August + 50€    </a:t>
          </a:r>
        </a:p>
        <a:p>
          <a:pPr algn="ctr"/>
          <a:endParaRPr lang="es-ES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690563</xdr:colOff>
      <xdr:row>1</xdr:row>
      <xdr:rowOff>142875</xdr:rowOff>
    </xdr:from>
    <xdr:to>
      <xdr:col>5</xdr:col>
      <xdr:colOff>214313</xdr:colOff>
      <xdr:row>9</xdr:row>
      <xdr:rowOff>226219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3" y="333375"/>
          <a:ext cx="1714500" cy="1714500"/>
        </a:xfrm>
        <a:prstGeom prst="rect">
          <a:avLst/>
        </a:prstGeom>
      </xdr:spPr>
    </xdr:pic>
    <xdr:clientData/>
  </xdr:twoCellAnchor>
  <xdr:oneCellAnchor>
    <xdr:from>
      <xdr:col>0</xdr:col>
      <xdr:colOff>82837</xdr:colOff>
      <xdr:row>0</xdr:row>
      <xdr:rowOff>15533</xdr:rowOff>
    </xdr:from>
    <xdr:ext cx="2708241" cy="420487"/>
    <xdr:sp macro="" textlink="">
      <xdr:nvSpPr>
        <xdr:cNvPr id="2" name="1 Rectángulo"/>
        <xdr:cNvSpPr/>
      </xdr:nvSpPr>
      <xdr:spPr>
        <a:xfrm>
          <a:off x="82837" y="15533"/>
          <a:ext cx="2708241" cy="420487"/>
        </a:xfrm>
        <a:prstGeom prst="rect">
          <a:avLst/>
        </a:prstGeom>
        <a:noFill/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Hotel</a:t>
          </a:r>
          <a:r>
            <a:rPr lang="es-ES" sz="2000" b="0" cap="none" spc="0" baseline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Reservation Form</a:t>
          </a:r>
          <a:endParaRPr lang="es-ES" sz="2000" b="0" cap="none" spc="0">
            <a:ln w="0"/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726281</xdr:colOff>
      <xdr:row>14</xdr:row>
      <xdr:rowOff>276517</xdr:rowOff>
    </xdr:from>
    <xdr:ext cx="5988843" cy="530658"/>
    <xdr:sp macro="" textlink="">
      <xdr:nvSpPr>
        <xdr:cNvPr id="3" name="2 Rectángulo"/>
        <xdr:cNvSpPr/>
      </xdr:nvSpPr>
      <xdr:spPr>
        <a:xfrm>
          <a:off x="5560219" y="3300705"/>
          <a:ext cx="598884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TRAVEL</a:t>
          </a:r>
          <a:r>
            <a:rPr lang="es-ES" sz="28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 INFORMATION</a:t>
          </a:r>
          <a:endParaRPr lang="es-ES" sz="28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9894093" cy="530658"/>
    <xdr:sp macro="" textlink="">
      <xdr:nvSpPr>
        <xdr:cNvPr id="6" name="5 Rectángulo"/>
        <xdr:cNvSpPr/>
      </xdr:nvSpPr>
      <xdr:spPr>
        <a:xfrm>
          <a:off x="11572875" y="3333750"/>
          <a:ext cx="9894093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</a:effectLst>
            </a:rPr>
            <a:t>HOTEL RESERVATION</a:t>
          </a:r>
        </a:p>
      </xdr:txBody>
    </xdr:sp>
    <xdr:clientData/>
  </xdr:oneCellAnchor>
  <xdr:twoCellAnchor>
    <xdr:from>
      <xdr:col>15</xdr:col>
      <xdr:colOff>1813560</xdr:colOff>
      <xdr:row>10</xdr:row>
      <xdr:rowOff>1</xdr:rowOff>
    </xdr:from>
    <xdr:to>
      <xdr:col>26</xdr:col>
      <xdr:colOff>0</xdr:colOff>
      <xdr:row>13</xdr:row>
      <xdr:rowOff>114301</xdr:rowOff>
    </xdr:to>
    <xdr:sp macro="" textlink="">
      <xdr:nvSpPr>
        <xdr:cNvPr id="17" name="16 Rectángulo redondeado"/>
        <xdr:cNvSpPr/>
      </xdr:nvSpPr>
      <xdr:spPr>
        <a:xfrm>
          <a:off x="13936980" y="2057401"/>
          <a:ext cx="4892040" cy="746760"/>
        </a:xfrm>
        <a:prstGeom prst="round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85724</xdr:colOff>
      <xdr:row>2</xdr:row>
      <xdr:rowOff>0</xdr:rowOff>
    </xdr:from>
    <xdr:to>
      <xdr:col>3</xdr:col>
      <xdr:colOff>750094</xdr:colOff>
      <xdr:row>8</xdr:row>
      <xdr:rowOff>38100</xdr:rowOff>
    </xdr:to>
    <xdr:sp macro="" textlink="">
      <xdr:nvSpPr>
        <xdr:cNvPr id="20" name="19 Rectángulo redondeado"/>
        <xdr:cNvSpPr/>
      </xdr:nvSpPr>
      <xdr:spPr>
        <a:xfrm>
          <a:off x="85724" y="381000"/>
          <a:ext cx="2569370" cy="11811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15</xdr:col>
      <xdr:colOff>1476376</xdr:colOff>
      <xdr:row>1</xdr:row>
      <xdr:rowOff>95250</xdr:rowOff>
    </xdr:from>
    <xdr:to>
      <xdr:col>18</xdr:col>
      <xdr:colOff>255126</xdr:colOff>
      <xdr:row>9</xdr:row>
      <xdr:rowOff>214312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1" y="285750"/>
          <a:ext cx="2445875" cy="1750218"/>
        </a:xfrm>
        <a:prstGeom prst="rect">
          <a:avLst/>
        </a:prstGeom>
      </xdr:spPr>
    </xdr:pic>
    <xdr:clientData/>
  </xdr:twoCellAnchor>
  <xdr:oneCellAnchor>
    <xdr:from>
      <xdr:col>3</xdr:col>
      <xdr:colOff>901706</xdr:colOff>
      <xdr:row>0</xdr:row>
      <xdr:rowOff>156263</xdr:rowOff>
    </xdr:from>
    <xdr:ext cx="10531473" cy="1782924"/>
    <xdr:sp macro="" textlink="">
      <xdr:nvSpPr>
        <xdr:cNvPr id="5" name="Rectangle 4"/>
        <xdr:cNvSpPr/>
      </xdr:nvSpPr>
      <xdr:spPr>
        <a:xfrm>
          <a:off x="2806706" y="156263"/>
          <a:ext cx="10531473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</a:rPr>
            <a:t>JUNIOR</a:t>
          </a:r>
          <a:r>
            <a:rPr lang="en-US" sz="5400" b="1" cap="none" spc="0" baseline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</a:rPr>
            <a:t> EUROPEAN CHAMPIONSHIP</a:t>
          </a:r>
        </a:p>
        <a:p>
          <a:pPr algn="ctr"/>
          <a:r>
            <a:rPr lang="en-US" sz="5400" b="1" cap="none" spc="0" baseline="0">
              <a:ln w="0"/>
              <a:solidFill>
                <a:srgbClr val="0070C0"/>
              </a:solidFill>
              <a:effectLst>
                <a:reflection blurRad="6350" stA="53000" endA="300" endPos="35500" dir="5400000" sy="-90000" algn="bl" rotWithShape="0"/>
              </a:effectLst>
            </a:rPr>
            <a:t>Málaga 2016</a:t>
          </a:r>
          <a:endParaRPr lang="en-US" sz="5400" b="1" cap="none" spc="0">
            <a:ln w="0"/>
            <a:solidFill>
              <a:srgbClr val="0070C0"/>
            </a:soli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>
    <xdr:from>
      <xdr:col>1</xdr:col>
      <xdr:colOff>109536</xdr:colOff>
      <xdr:row>2</xdr:row>
      <xdr:rowOff>107156</xdr:rowOff>
    </xdr:from>
    <xdr:to>
      <xdr:col>3</xdr:col>
      <xdr:colOff>566736</xdr:colOff>
      <xdr:row>7</xdr:row>
      <xdr:rowOff>78581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28599" y="488156"/>
          <a:ext cx="2243137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Return before  </a:t>
          </a:r>
          <a:r>
            <a:rPr lang="es-ES" sz="1100" b="1" i="0" u="none" strike="noStrike" baseline="0">
              <a:solidFill>
                <a:srgbClr val="FF0000"/>
              </a:solidFill>
              <a:latin typeface="Calibri"/>
            </a:rPr>
            <a:t>15 august</a:t>
          </a: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  to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juniorec16@rfejudo.com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3</xdr:row>
      <xdr:rowOff>68580</xdr:rowOff>
    </xdr:from>
    <xdr:to>
      <xdr:col>16</xdr:col>
      <xdr:colOff>499570</xdr:colOff>
      <xdr:row>11</xdr:row>
      <xdr:rowOff>179346</xdr:rowOff>
    </xdr:to>
    <xdr:sp macro="" textlink="">
      <xdr:nvSpPr>
        <xdr:cNvPr id="2" name="TextBox 1"/>
        <xdr:cNvSpPr txBox="1"/>
      </xdr:nvSpPr>
      <xdr:spPr>
        <a:xfrm>
          <a:off x="7667625" y="640080"/>
          <a:ext cx="4014295" cy="16347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lang="es-ES" sz="1100" b="1" u="sng">
              <a:latin typeface="Titillium" panose="00000500000000000000" pitchFamily="50" charset="0"/>
            </a:rPr>
            <a:t>Como</a:t>
          </a:r>
          <a:r>
            <a:rPr lang="es-ES" sz="1100" b="1" u="sng" baseline="0">
              <a:latin typeface="Titillium" panose="00000500000000000000" pitchFamily="50" charset="0"/>
            </a:rPr>
            <a:t> crear un archivo de Importación de Personas:</a:t>
          </a:r>
        </a:p>
        <a:p>
          <a:pPr>
            <a:lnSpc>
              <a:spcPts val="1500"/>
            </a:lnSpc>
          </a:pPr>
          <a:r>
            <a:rPr lang="es-ES" sz="1100" baseline="0">
              <a:latin typeface="Titillium" panose="00000500000000000000" pitchFamily="50" charset="0"/>
            </a:rPr>
            <a:t>1º Poner el código de persona, mira en la aplicación el último número asignado, lo añades secuencialmente</a:t>
          </a:r>
        </a:p>
        <a:p>
          <a:pPr>
            <a:lnSpc>
              <a:spcPts val="1500"/>
            </a:lnSpc>
          </a:pPr>
          <a:r>
            <a:rPr lang="es-ES" sz="1100" baseline="0">
              <a:latin typeface="Titillium" panose="00000500000000000000" pitchFamily="50" charset="0"/>
            </a:rPr>
            <a:t>2º Selecionas las personas nuevas (todos los campos)</a:t>
          </a:r>
        </a:p>
        <a:p>
          <a:pPr>
            <a:lnSpc>
              <a:spcPts val="1500"/>
            </a:lnSpc>
          </a:pPr>
          <a:r>
            <a:rPr lang="es-ES" sz="1100" baseline="0">
              <a:latin typeface="Titillium" panose="00000500000000000000" pitchFamily="50" charset="0"/>
            </a:rPr>
            <a:t>3º Copiar "</a:t>
          </a:r>
          <a:r>
            <a:rPr lang="es-ES" sz="1100" b="1" baseline="0">
              <a:solidFill>
                <a:srgbClr val="FF0000"/>
              </a:solidFill>
              <a:latin typeface="Titillium" panose="00000500000000000000" pitchFamily="50" charset="0"/>
            </a:rPr>
            <a:t>Solo el area de  datos</a:t>
          </a:r>
          <a:r>
            <a:rPr lang="es-ES" sz="1100" baseline="0">
              <a:latin typeface="Titillium" panose="00000500000000000000" pitchFamily="50" charset="0"/>
            </a:rPr>
            <a:t>" NO la cabcera</a:t>
          </a:r>
        </a:p>
        <a:p>
          <a:pPr>
            <a:lnSpc>
              <a:spcPts val="1500"/>
            </a:lnSpc>
          </a:pPr>
          <a:r>
            <a:rPr lang="es-ES" sz="1100" baseline="0">
              <a:latin typeface="Titillium" panose="00000500000000000000" pitchFamily="50" charset="0"/>
            </a:rPr>
            <a:t>4º Abres otro Exell y le das Pegado especial </a:t>
          </a:r>
          <a:r>
            <a:rPr lang="es-ES" sz="1100" b="1" baseline="0">
              <a:solidFill>
                <a:srgbClr val="FF0000"/>
              </a:solidFill>
              <a:latin typeface="Titillium" panose="00000500000000000000" pitchFamily="50" charset="0"/>
            </a:rPr>
            <a:t>VALORES</a:t>
          </a:r>
          <a:r>
            <a:rPr lang="es-ES" sz="1100" baseline="0">
              <a:latin typeface="Titillium" panose="00000500000000000000" pitchFamily="50" charset="0"/>
            </a:rPr>
            <a:t> y Guardar Como: "Archivo </a:t>
          </a:r>
          <a:r>
            <a:rPr lang="es-ES" sz="1100" b="1" baseline="0">
              <a:solidFill>
                <a:srgbClr val="FF0000"/>
              </a:solidFill>
              <a:latin typeface="Titillium" panose="00000500000000000000" pitchFamily="50" charset="0"/>
            </a:rPr>
            <a:t>CSV delimitado por comas</a:t>
          </a:r>
          <a:r>
            <a:rPr lang="es-ES" sz="1100" baseline="0">
              <a:latin typeface="Titillium" panose="00000500000000000000" pitchFamily="50" charset="0"/>
            </a:rPr>
            <a:t>" le das el nombre del pais que importas.</a:t>
          </a:r>
        </a:p>
        <a:p>
          <a:pPr>
            <a:lnSpc>
              <a:spcPts val="1400"/>
            </a:lnSpc>
          </a:pPr>
          <a:endParaRPr lang="es-ES" sz="1100">
            <a:latin typeface="Titillium" panose="00000500000000000000" pitchFamily="50" charset="0"/>
          </a:endParaRPr>
        </a:p>
      </xdr:txBody>
    </xdr:sp>
    <xdr:clientData/>
  </xdr:twoCellAnchor>
  <xdr:twoCellAnchor>
    <xdr:from>
      <xdr:col>10</xdr:col>
      <xdr:colOff>142875</xdr:colOff>
      <xdr:row>12</xdr:row>
      <xdr:rowOff>106681</xdr:rowOff>
    </xdr:from>
    <xdr:to>
      <xdr:col>16</xdr:col>
      <xdr:colOff>528802</xdr:colOff>
      <xdr:row>17</xdr:row>
      <xdr:rowOff>107095</xdr:rowOff>
    </xdr:to>
    <xdr:sp macro="" textlink="">
      <xdr:nvSpPr>
        <xdr:cNvPr id="3" name="TextBox 2"/>
        <xdr:cNvSpPr txBox="1"/>
      </xdr:nvSpPr>
      <xdr:spPr>
        <a:xfrm>
          <a:off x="7667625" y="2392681"/>
          <a:ext cx="4043527" cy="952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 u="sng">
              <a:latin typeface="Titillium" panose="00000500000000000000" pitchFamily="50" charset="0"/>
            </a:rPr>
            <a:t>Consideraciones:</a:t>
          </a:r>
          <a:endParaRPr lang="es-ES" sz="1100" b="1" u="sng" baseline="0">
            <a:latin typeface="Titillium" panose="00000500000000000000" pitchFamily="50" charset="0"/>
          </a:endParaRPr>
        </a:p>
        <a:p>
          <a:r>
            <a:rPr lang="es-ES" sz="1100" baseline="0">
              <a:latin typeface="Titillium" panose="00000500000000000000" pitchFamily="50" charset="0"/>
            </a:rPr>
            <a:t>1º Nombre y Apellidos en: </a:t>
          </a:r>
          <a:r>
            <a:rPr lang="es-ES" sz="1100" b="1" baseline="0">
              <a:solidFill>
                <a:srgbClr val="FF0000"/>
              </a:solidFill>
              <a:latin typeface="Titillium" panose="00000500000000000000" pitchFamily="50" charset="0"/>
            </a:rPr>
            <a:t>MAYÚSCULAS</a:t>
          </a:r>
          <a:r>
            <a:rPr lang="es-ES" sz="1100" baseline="0">
              <a:latin typeface="Titillium" panose="00000500000000000000" pitchFamily="50" charset="0"/>
            </a:rPr>
            <a:t> !!!!</a:t>
          </a:r>
        </a:p>
        <a:p>
          <a:r>
            <a:rPr lang="es-ES" sz="1100" baseline="0">
              <a:latin typeface="Titillium" panose="00000500000000000000" pitchFamily="50" charset="0"/>
            </a:rPr>
            <a:t>2º No deberiamos importar personas que ya están en el sistema</a:t>
          </a:r>
        </a:p>
        <a:p>
          <a:r>
            <a:rPr lang="es-ES" sz="1100" baseline="0">
              <a:latin typeface="Titillium" panose="00000500000000000000" pitchFamily="50" charset="0"/>
            </a:rPr>
            <a:t>3º Posibilidad de Cruzar los datos con el data base !!!</a:t>
          </a:r>
          <a:endParaRPr lang="es-ES" sz="1100">
            <a:latin typeface="Titillium" panose="00000500000000000000" pitchFamily="50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214203</xdr:colOff>
      <xdr:row>0</xdr:row>
      <xdr:rowOff>0</xdr:rowOff>
    </xdr:from>
    <xdr:ext cx="5511381" cy="937629"/>
    <xdr:sp macro="" textlink="">
      <xdr:nvSpPr>
        <xdr:cNvPr id="2" name="1 Rectángulo"/>
        <xdr:cNvSpPr/>
      </xdr:nvSpPr>
      <xdr:spPr>
        <a:xfrm>
          <a:off x="9196278" y="0"/>
          <a:ext cx="5511381" cy="937629"/>
        </a:xfrm>
        <a:prstGeom prst="rect">
          <a:avLst/>
        </a:prstGeom>
        <a:noFill/>
        <a:effectLst>
          <a:outerShdw dist="50800" dir="5400000" algn="ctr" rotWithShape="0">
            <a:schemeClr val="bg1">
              <a:alpha val="36000"/>
            </a:scheme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HOJA</a:t>
          </a:r>
          <a:r>
            <a:rPr lang="es-E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CONTROL</a:t>
          </a:r>
          <a:endParaRPr lang="es-E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28441</xdr:colOff>
      <xdr:row>215</xdr:row>
      <xdr:rowOff>117880</xdr:rowOff>
    </xdr:from>
    <xdr:to>
      <xdr:col>3</xdr:col>
      <xdr:colOff>628048</xdr:colOff>
      <xdr:row>218</xdr:row>
      <xdr:rowOff>167799</xdr:rowOff>
    </xdr:to>
    <xdr:pic>
      <xdr:nvPicPr>
        <xdr:cNvPr id="9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954058">
          <a:off x="1495291" y="42275530"/>
          <a:ext cx="599607" cy="613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judo.com/" TargetMode="External"/><Relationship Id="rId2" Type="http://schemas.openxmlformats.org/officeDocument/2006/relationships/hyperlink" Target="http://www.rfejudo.com/" TargetMode="External"/><Relationship Id="rId1" Type="http://schemas.openxmlformats.org/officeDocument/2006/relationships/hyperlink" Target="http://www.ijfveterans.com/The-6th-IJF-World-Veterans-Championships--in-MALAGA-Spain/141.html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facebook.com/IJFVeterans?ref=hl" TargetMode="External"/><Relationship Id="rId4" Type="http://schemas.openxmlformats.org/officeDocument/2006/relationships/hyperlink" Target="http://www.melia.com/es/hoteles/espana/torremolinos/melia-costa-del-sol/index.html?gclid=CPzftv7G2L0CFZShtAodvzUAg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1:R44"/>
  <sheetViews>
    <sheetView zoomScale="90" zoomScaleNormal="90" zoomScalePageLayoutView="90" workbookViewId="0">
      <pane ySplit="10" topLeftCell="A11" activePane="bottomLeft" state="frozenSplit"/>
      <selection pane="bottomLeft" activeCell="I50" sqref="I50"/>
    </sheetView>
  </sheetViews>
  <sheetFormatPr defaultColWidth="11.42578125" defaultRowHeight="15" x14ac:dyDescent="0.25"/>
  <cols>
    <col min="1" max="7" width="11.42578125" style="47"/>
    <col min="8" max="8" width="11.7109375" style="47" bestFit="1" customWidth="1"/>
    <col min="9" max="16384" width="11.42578125" style="47"/>
  </cols>
  <sheetData>
    <row r="11" spans="2:18" ht="24" customHeight="1" x14ac:dyDescent="0.35">
      <c r="B11" s="171" t="s">
        <v>79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N11" s="60" t="s">
        <v>87</v>
      </c>
      <c r="O11" s="60"/>
      <c r="P11" s="60"/>
      <c r="Q11" s="60"/>
      <c r="R11" s="60"/>
    </row>
    <row r="12" spans="2:18" ht="21.75" customHeight="1" x14ac:dyDescent="0.3">
      <c r="H12" s="57" t="s">
        <v>83</v>
      </c>
      <c r="N12" s="174" t="s">
        <v>88</v>
      </c>
      <c r="O12" s="174"/>
      <c r="P12" s="174"/>
      <c r="Q12" s="174"/>
      <c r="R12" s="174"/>
    </row>
    <row r="13" spans="2:18" ht="18.75" customHeight="1" x14ac:dyDescent="0.3">
      <c r="H13" s="57" t="s">
        <v>82</v>
      </c>
      <c r="I13" s="57"/>
      <c r="J13" s="57"/>
      <c r="N13" s="174"/>
      <c r="O13" s="174"/>
      <c r="P13" s="174"/>
      <c r="Q13" s="174"/>
      <c r="R13" s="174"/>
    </row>
    <row r="14" spans="2:18" ht="15.75" customHeight="1" x14ac:dyDescent="0.25">
      <c r="C14" s="46" t="s">
        <v>71</v>
      </c>
      <c r="D14" s="46"/>
      <c r="E14" s="46"/>
      <c r="F14" s="52"/>
      <c r="H14" s="170" t="s">
        <v>96</v>
      </c>
      <c r="I14" s="170"/>
      <c r="J14" s="170"/>
      <c r="K14" s="170"/>
      <c r="L14" s="170"/>
      <c r="N14" s="174"/>
      <c r="O14" s="174"/>
      <c r="P14" s="174"/>
      <c r="Q14" s="174"/>
      <c r="R14" s="174"/>
    </row>
    <row r="15" spans="2:18" ht="15.75" x14ac:dyDescent="0.25">
      <c r="C15" s="48"/>
      <c r="D15" s="48" t="s">
        <v>78</v>
      </c>
      <c r="E15" s="48"/>
      <c r="H15" s="170"/>
      <c r="I15" s="170"/>
      <c r="J15" s="170"/>
      <c r="K15" s="170"/>
      <c r="L15" s="170"/>
    </row>
    <row r="16" spans="2:18" ht="15.75" x14ac:dyDescent="0.25">
      <c r="C16" s="48" t="s">
        <v>72</v>
      </c>
      <c r="D16" s="55">
        <v>121.2</v>
      </c>
      <c r="E16" s="48"/>
      <c r="H16" s="56" t="s">
        <v>93</v>
      </c>
    </row>
    <row r="17" spans="2:17" ht="15.75" x14ac:dyDescent="0.25">
      <c r="C17" s="48" t="s">
        <v>73</v>
      </c>
      <c r="D17" s="55">
        <v>72.150000000000006</v>
      </c>
      <c r="E17" s="48"/>
      <c r="H17" s="56" t="s">
        <v>94</v>
      </c>
    </row>
    <row r="18" spans="2:17" ht="15.75" x14ac:dyDescent="0.25">
      <c r="C18" s="48" t="s">
        <v>74</v>
      </c>
      <c r="D18" s="55">
        <v>63.94</v>
      </c>
      <c r="E18" s="48"/>
    </row>
    <row r="19" spans="2:17" ht="23.25" x14ac:dyDescent="0.35">
      <c r="C19" s="48"/>
      <c r="D19" s="48"/>
      <c r="E19" s="48"/>
      <c r="N19" s="59" t="s">
        <v>86</v>
      </c>
    </row>
    <row r="20" spans="2:17" ht="15.75" x14ac:dyDescent="0.25">
      <c r="C20" s="48"/>
      <c r="D20" s="48"/>
      <c r="E20" s="48"/>
    </row>
    <row r="21" spans="2:17" ht="23.25" x14ac:dyDescent="0.35">
      <c r="B21" s="172" t="s">
        <v>80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N21" s="176" t="s">
        <v>85</v>
      </c>
      <c r="O21" s="176"/>
      <c r="P21" s="176"/>
      <c r="Q21" s="176"/>
    </row>
    <row r="22" spans="2:17" ht="23.25" x14ac:dyDescent="0.35">
      <c r="N22" s="175" t="s">
        <v>84</v>
      </c>
      <c r="O22" s="175"/>
      <c r="P22" s="175"/>
      <c r="Q22" s="175"/>
    </row>
    <row r="23" spans="2:17" ht="23.25" x14ac:dyDescent="0.35">
      <c r="C23" s="51" t="s">
        <v>75</v>
      </c>
      <c r="D23" s="51"/>
      <c r="E23" s="51"/>
      <c r="F23" s="53"/>
      <c r="H23" s="57" t="s">
        <v>83</v>
      </c>
      <c r="N23" s="176" t="s">
        <v>98</v>
      </c>
      <c r="O23" s="176"/>
      <c r="P23" s="176"/>
      <c r="Q23" s="176"/>
    </row>
    <row r="24" spans="2:17" ht="23.25" x14ac:dyDescent="0.35">
      <c r="C24" s="48"/>
      <c r="D24" s="48"/>
      <c r="E24" s="48"/>
      <c r="H24" s="57" t="s">
        <v>82</v>
      </c>
      <c r="N24" s="175" t="s">
        <v>97</v>
      </c>
      <c r="O24" s="175"/>
      <c r="P24" s="175"/>
      <c r="Q24" s="175"/>
    </row>
    <row r="25" spans="2:17" ht="15.6" customHeight="1" x14ac:dyDescent="0.25">
      <c r="C25" s="48" t="s">
        <v>72</v>
      </c>
      <c r="D25" s="55">
        <v>109.35</v>
      </c>
      <c r="E25" s="48"/>
      <c r="H25" s="170" t="s">
        <v>96</v>
      </c>
      <c r="I25" s="170"/>
      <c r="J25" s="170"/>
      <c r="K25" s="170"/>
      <c r="L25" s="170"/>
    </row>
    <row r="26" spans="2:17" ht="15.75" x14ac:dyDescent="0.25">
      <c r="C26" s="48" t="s">
        <v>73</v>
      </c>
      <c r="D26" s="55">
        <v>70</v>
      </c>
      <c r="E26" s="48"/>
      <c r="H26" s="170"/>
      <c r="I26" s="170"/>
      <c r="J26" s="170"/>
      <c r="K26" s="170"/>
      <c r="L26" s="170"/>
    </row>
    <row r="27" spans="2:17" ht="15.75" x14ac:dyDescent="0.25">
      <c r="C27" s="48"/>
      <c r="D27" s="48"/>
      <c r="E27" s="48"/>
      <c r="H27" s="56" t="s">
        <v>93</v>
      </c>
    </row>
    <row r="28" spans="2:17" ht="15.75" x14ac:dyDescent="0.25">
      <c r="C28" s="51" t="s">
        <v>76</v>
      </c>
      <c r="D28" s="51"/>
      <c r="E28" s="51"/>
      <c r="F28" s="53"/>
      <c r="H28" s="56" t="s">
        <v>95</v>
      </c>
    </row>
    <row r="29" spans="2:17" ht="15.75" x14ac:dyDescent="0.25">
      <c r="C29" s="48"/>
      <c r="D29" s="48"/>
      <c r="E29" s="48"/>
    </row>
    <row r="30" spans="2:17" ht="15.75" x14ac:dyDescent="0.25">
      <c r="C30" s="48" t="s">
        <v>72</v>
      </c>
      <c r="D30" s="55">
        <v>109.35</v>
      </c>
      <c r="E30" s="48"/>
    </row>
    <row r="31" spans="2:17" ht="15.75" x14ac:dyDescent="0.25">
      <c r="C31" s="48" t="s">
        <v>73</v>
      </c>
      <c r="D31" s="55">
        <v>70</v>
      </c>
      <c r="E31" s="48"/>
    </row>
    <row r="32" spans="2:17" ht="15.75" x14ac:dyDescent="0.25">
      <c r="C32" s="48"/>
      <c r="D32" s="48"/>
      <c r="E32" s="48"/>
    </row>
    <row r="33" spans="2:12" ht="15.75" x14ac:dyDescent="0.25">
      <c r="C33" s="48"/>
      <c r="D33" s="48"/>
      <c r="E33" s="48"/>
    </row>
    <row r="34" spans="2:12" ht="21" x14ac:dyDescent="0.35">
      <c r="B34" s="173" t="s">
        <v>81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</row>
    <row r="35" spans="2:12" ht="15.75" x14ac:dyDescent="0.25">
      <c r="C35" s="48"/>
      <c r="D35" s="48"/>
      <c r="E35" s="48"/>
    </row>
    <row r="36" spans="2:12" ht="18.75" x14ac:dyDescent="0.3">
      <c r="C36" s="50" t="s">
        <v>77</v>
      </c>
      <c r="D36" s="50"/>
      <c r="E36" s="50"/>
      <c r="F36" s="49"/>
      <c r="H36" s="57" t="s">
        <v>83</v>
      </c>
    </row>
    <row r="37" spans="2:12" ht="18.75" x14ac:dyDescent="0.3">
      <c r="C37" s="48"/>
      <c r="D37" s="48"/>
      <c r="E37" s="48"/>
      <c r="H37" s="57" t="s">
        <v>82</v>
      </c>
    </row>
    <row r="38" spans="2:12" ht="15.6" customHeight="1" x14ac:dyDescent="0.25">
      <c r="C38" s="48" t="s">
        <v>72</v>
      </c>
      <c r="D38" s="55">
        <v>75</v>
      </c>
      <c r="E38" s="48"/>
      <c r="H38" s="170" t="s">
        <v>96</v>
      </c>
      <c r="I38" s="170"/>
      <c r="J38" s="170"/>
      <c r="K38" s="170"/>
      <c r="L38" s="170"/>
    </row>
    <row r="39" spans="2:12" ht="15.75" x14ac:dyDescent="0.25">
      <c r="C39" s="48" t="s">
        <v>73</v>
      </c>
      <c r="D39" s="55">
        <v>45</v>
      </c>
      <c r="E39" s="48"/>
      <c r="H39" s="170"/>
      <c r="I39" s="170"/>
      <c r="J39" s="170"/>
      <c r="K39" s="170"/>
      <c r="L39" s="170"/>
    </row>
    <row r="40" spans="2:12" ht="15.75" x14ac:dyDescent="0.25">
      <c r="C40" s="48"/>
      <c r="D40" s="48"/>
      <c r="E40" s="48"/>
      <c r="H40" s="56" t="s">
        <v>93</v>
      </c>
    </row>
    <row r="41" spans="2:12" ht="15.75" x14ac:dyDescent="0.25">
      <c r="C41" s="50" t="s">
        <v>92</v>
      </c>
      <c r="D41" s="50"/>
      <c r="E41" s="50"/>
      <c r="F41" s="49"/>
      <c r="H41" s="56" t="s">
        <v>94</v>
      </c>
    </row>
    <row r="42" spans="2:12" ht="15.75" x14ac:dyDescent="0.25">
      <c r="C42" s="48"/>
      <c r="D42" s="48"/>
      <c r="E42" s="48"/>
    </row>
    <row r="43" spans="2:12" ht="15.75" x14ac:dyDescent="0.25">
      <c r="C43" s="48" t="s">
        <v>72</v>
      </c>
      <c r="D43" s="55">
        <v>75</v>
      </c>
      <c r="E43" s="48"/>
    </row>
    <row r="44" spans="2:12" ht="15.75" x14ac:dyDescent="0.25">
      <c r="C44" s="48" t="s">
        <v>73</v>
      </c>
      <c r="D44" s="55">
        <v>45</v>
      </c>
      <c r="E44" s="48"/>
    </row>
  </sheetData>
  <sheetProtection algorithmName="SHA-512" hashValue="SL3jToZjCLK98NgH9HOBVmm1HKbWGl/s0Ys7K4mFNHQ9qFMYhPqbX+JgC6muGmlXr2RZd8f6vzYHxlUdmvzgOg==" saltValue="auoghdFQvoKboz0ho0nIBQ==" spinCount="100000" sheet="1" objects="1" scenarios="1" selectLockedCells="1" selectUnlockedCells="1"/>
  <customSheetViews>
    <customSheetView guid="{93D0CFC7-D959-4D83-A574-26ACCDBB9584}" scale="90">
      <pane ySplit="10" topLeftCell="A12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  <customSheetView guid="{E739C440-4E3F-4E66-A6A5-9B6BA507EFD5}" scale="90">
      <pane ySplit="10" topLeftCell="A11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  <customSheetView guid="{1EA9C84E-8D26-3643-8217-5529BAAD24A8}" scale="90">
      <pane ySplit="10.076923076923077" topLeftCell="A12" activePane="bottomLeft" state="frozenSplit"/>
      <selection pane="bottomLeft" activeCell="C48" sqref="C48"/>
      <pageMargins left="0.7" right="0.7" top="0.75" bottom="0.75" header="0.3" footer="0.3"/>
      <pageSetup paperSize="9" orientation="landscape"/>
    </customSheetView>
  </customSheetViews>
  <mergeCells count="11">
    <mergeCell ref="H38:L39"/>
    <mergeCell ref="B11:L11"/>
    <mergeCell ref="B21:L21"/>
    <mergeCell ref="B34:L34"/>
    <mergeCell ref="N12:R14"/>
    <mergeCell ref="N22:Q22"/>
    <mergeCell ref="N21:Q21"/>
    <mergeCell ref="H14:L15"/>
    <mergeCell ref="H25:L26"/>
    <mergeCell ref="N24:Q24"/>
    <mergeCell ref="N23:Q23"/>
  </mergeCells>
  <hyperlinks>
    <hyperlink ref="N21" r:id="rId1" display="IJF Veterans Commision"/>
    <hyperlink ref="N22" r:id="rId2"/>
    <hyperlink ref="N24" r:id="rId3" display="Royal Spanish Judo Federation"/>
    <hyperlink ref="N24:Q24" r:id="rId4" display="Hotel Melia Costa del Sol"/>
    <hyperlink ref="N23" r:id="rId5"/>
  </hyperlinks>
  <pageMargins left="0.75" right="0.75" top="1" bottom="1" header="0.5" footer="0.5"/>
  <pageSetup paperSize="9" orientation="landscape"/>
  <drawing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X88"/>
  <sheetViews>
    <sheetView tabSelected="1" zoomScale="80" zoomScaleNormal="80" zoomScalePageLayoutView="80" workbookViewId="0">
      <pane xSplit="7" ySplit="19" topLeftCell="H20" activePane="bottomRight" state="frozenSplit"/>
      <selection activeCell="C48" sqref="C48"/>
      <selection pane="topRight" activeCell="C48" sqref="C48"/>
      <selection pane="bottomLeft" activeCell="C48" sqref="C48"/>
      <selection pane="bottomRight" activeCell="AD24" sqref="AD24"/>
    </sheetView>
  </sheetViews>
  <sheetFormatPr defaultColWidth="11" defaultRowHeight="15" x14ac:dyDescent="0.25"/>
  <cols>
    <col min="1" max="1" width="1.7109375" customWidth="1"/>
    <col min="2" max="2" width="5" customWidth="1"/>
    <col min="3" max="4" width="21.7109375" customWidth="1"/>
    <col min="6" max="6" width="11" style="36"/>
    <col min="9" max="9" width="7.7109375" customWidth="1"/>
    <col min="10" max="10" width="14.42578125" customWidth="1"/>
    <col min="11" max="11" width="12.42578125" bestFit="1" customWidth="1"/>
    <col min="13" max="13" width="7.7109375" customWidth="1"/>
    <col min="14" max="14" width="14.42578125" customWidth="1"/>
    <col min="16" max="16" width="27.140625" style="36" bestFit="1" customWidth="1"/>
    <col min="17" max="18" width="14" style="91" customWidth="1"/>
    <col min="19" max="19" width="13.42578125" customWidth="1"/>
    <col min="20" max="23" width="13.42578125" style="91" customWidth="1"/>
    <col min="24" max="24" width="13.42578125" customWidth="1"/>
    <col min="25" max="25" width="13.42578125" style="91" customWidth="1"/>
    <col min="26" max="26" width="13.42578125" customWidth="1"/>
    <col min="27" max="27" width="14.42578125" bestFit="1" customWidth="1"/>
    <col min="28" max="29" width="14.42578125" style="91" customWidth="1"/>
    <col min="30" max="30" width="14.42578125" bestFit="1" customWidth="1"/>
    <col min="31" max="31" width="11.140625" style="3" bestFit="1" customWidth="1"/>
    <col min="32" max="32" width="12.42578125" style="3" bestFit="1" customWidth="1"/>
    <col min="33" max="33" width="11.42578125" style="3" bestFit="1" customWidth="1"/>
    <col min="34" max="75" width="11" style="3"/>
  </cols>
  <sheetData>
    <row r="1" spans="1:31" s="65" customFormat="1" x14ac:dyDescent="0.25"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5"/>
    </row>
    <row r="2" spans="1:31" s="65" customFormat="1" x14ac:dyDescent="0.25">
      <c r="G2" s="4"/>
      <c r="H2" s="4"/>
      <c r="I2" s="4"/>
      <c r="J2" s="4"/>
      <c r="K2" s="4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5"/>
    </row>
    <row r="3" spans="1:31" s="65" customFormat="1" x14ac:dyDescent="0.25">
      <c r="G3" s="4"/>
      <c r="H3" s="4"/>
      <c r="I3" s="4"/>
      <c r="J3" s="4"/>
      <c r="K3" s="4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5"/>
    </row>
    <row r="4" spans="1:31" s="65" customFormat="1" x14ac:dyDescent="0.25">
      <c r="B4" s="213" t="s">
        <v>47</v>
      </c>
      <c r="C4" s="213"/>
      <c r="G4" s="4"/>
      <c r="H4" s="4"/>
      <c r="I4" s="4"/>
      <c r="J4" s="4"/>
      <c r="K4" s="4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5"/>
    </row>
    <row r="5" spans="1:31" s="65" customFormat="1" x14ac:dyDescent="0.25">
      <c r="B5" s="213" t="s">
        <v>0</v>
      </c>
      <c r="C5" s="213"/>
      <c r="G5" s="4"/>
      <c r="H5" s="4"/>
      <c r="I5" s="4"/>
      <c r="J5" s="4"/>
      <c r="K5" s="4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5"/>
    </row>
    <row r="6" spans="1:31" s="65" customFormat="1" x14ac:dyDescent="0.25">
      <c r="B6" s="213" t="s">
        <v>46</v>
      </c>
      <c r="C6" s="213"/>
      <c r="G6" s="4"/>
      <c r="H6" s="4"/>
      <c r="I6" s="4"/>
      <c r="J6" s="4"/>
      <c r="K6" s="4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5"/>
    </row>
    <row r="7" spans="1:31" s="65" customFormat="1" x14ac:dyDescent="0.25">
      <c r="B7" s="213" t="s">
        <v>1</v>
      </c>
      <c r="C7" s="214" t="s">
        <v>43</v>
      </c>
      <c r="D7" s="215"/>
      <c r="G7" s="4"/>
      <c r="H7" s="4"/>
      <c r="I7" s="4"/>
      <c r="J7" s="4"/>
      <c r="K7" s="4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5"/>
    </row>
    <row r="8" spans="1:31" s="65" customFormat="1" x14ac:dyDescent="0.25">
      <c r="B8" s="213" t="s">
        <v>45</v>
      </c>
      <c r="C8" s="216" t="s">
        <v>44</v>
      </c>
      <c r="G8" s="4"/>
      <c r="H8" s="4"/>
      <c r="I8" s="4"/>
      <c r="J8" s="4"/>
      <c r="K8" s="4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5"/>
    </row>
    <row r="9" spans="1:31" s="65" customFormat="1" ht="23.25" x14ac:dyDescent="0.35">
      <c r="B9" s="2" t="s">
        <v>2</v>
      </c>
      <c r="G9" s="4"/>
      <c r="H9" s="4"/>
      <c r="I9" s="4"/>
      <c r="J9" s="4"/>
      <c r="K9" s="4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5"/>
    </row>
    <row r="10" spans="1:31" s="65" customFormat="1" ht="23.25" x14ac:dyDescent="0.35">
      <c r="B10" s="2"/>
      <c r="G10" s="4"/>
      <c r="H10" s="4"/>
      <c r="I10" s="4"/>
      <c r="J10" s="4"/>
      <c r="K10" s="4"/>
      <c r="L10" s="5"/>
      <c r="M10" s="5"/>
      <c r="N10" s="5"/>
      <c r="O10" s="5"/>
      <c r="P10" s="5"/>
      <c r="Q10" s="169"/>
      <c r="R10" s="169"/>
      <c r="S10" s="182" t="s">
        <v>34</v>
      </c>
      <c r="T10" s="182"/>
      <c r="U10" s="182"/>
      <c r="V10" s="182"/>
      <c r="W10" s="182"/>
      <c r="X10" s="182"/>
      <c r="Y10" s="182"/>
      <c r="Z10" s="182"/>
      <c r="AA10" s="5"/>
      <c r="AB10" s="5"/>
      <c r="AC10" s="5"/>
      <c r="AD10" s="5"/>
      <c r="AE10" s="5"/>
    </row>
    <row r="11" spans="1:31" s="65" customFormat="1" x14ac:dyDescent="0.25">
      <c r="B11" s="65" t="s">
        <v>3</v>
      </c>
      <c r="G11" s="4"/>
      <c r="H11" s="4"/>
      <c r="I11" s="4" t="s">
        <v>58</v>
      </c>
      <c r="J11" s="4"/>
      <c r="K11" s="4"/>
      <c r="L11" s="4"/>
      <c r="M11" s="4"/>
      <c r="N11" s="4"/>
      <c r="O11" s="4"/>
      <c r="P11" s="4"/>
      <c r="Q11" s="119"/>
      <c r="R11" s="119"/>
      <c r="S11" s="184">
        <f>P22</f>
        <v>0</v>
      </c>
      <c r="T11" s="184"/>
      <c r="U11" s="184"/>
      <c r="V11" s="184"/>
      <c r="W11" s="184"/>
      <c r="X11" s="184"/>
      <c r="Y11" s="184"/>
      <c r="Z11" s="184"/>
      <c r="AA11" s="198"/>
      <c r="AB11" s="198"/>
      <c r="AC11" s="198"/>
      <c r="AD11" s="198"/>
      <c r="AE11" s="167"/>
    </row>
    <row r="12" spans="1:31" s="65" customFormat="1" ht="20.85" customHeight="1" x14ac:dyDescent="0.4">
      <c r="B12" s="180"/>
      <c r="C12" s="180"/>
      <c r="D12" s="180"/>
      <c r="E12" s="180"/>
      <c r="F12" s="180"/>
      <c r="G12" s="180"/>
      <c r="I12" s="181"/>
      <c r="J12" s="181"/>
      <c r="K12" s="181"/>
      <c r="L12" s="181"/>
      <c r="M12" s="181"/>
      <c r="Q12" s="119"/>
      <c r="R12" s="119"/>
      <c r="S12" s="120" t="s">
        <v>31</v>
      </c>
      <c r="T12" s="120"/>
      <c r="U12" s="120"/>
      <c r="V12" s="120"/>
      <c r="W12" s="120"/>
      <c r="X12" s="120" t="s">
        <v>32</v>
      </c>
      <c r="Y12" s="120"/>
      <c r="Z12" s="120" t="s">
        <v>89</v>
      </c>
    </row>
    <row r="13" spans="1:31" s="65" customFormat="1" ht="15" customHeight="1" x14ac:dyDescent="0.25">
      <c r="B13" s="65" t="s">
        <v>4</v>
      </c>
      <c r="I13" s="65" t="s">
        <v>59</v>
      </c>
      <c r="Q13" s="119"/>
      <c r="R13" s="119"/>
      <c r="S13" s="121">
        <f>IF(P22="MANCORFORT ****",P_MAN_S,0)
+IF(P22="MELIÁ COSTA DEL SOL ****",P_MEL_S,0)
+IF(P22="RIU COSTA LAGO ****",P_RIU_S,0)
+IF(P22="PARASOL ***",P_PAR_S,0)
+IF(P22="ROYAL COSTA ***",P_ROY_S,0)</f>
        <v>0</v>
      </c>
      <c r="T13" s="121"/>
      <c r="U13" s="121"/>
      <c r="V13" s="121"/>
      <c r="W13" s="121"/>
      <c r="X13" s="122">
        <f>IF(P22="MANCORFORT ****",P_MAN_T,0)
+IF(P22="MELIÁ COSTA DEL SOL ****",P_MEL_T,0)
+IF(P22="RIU COSTA LAGO ****",P_RIU_T,0)
+IF(P22="PARASOL ***",P_PAR_T,0)
+IF(P22="ROYAL COSTA ***",P_ROY_T,0)</f>
        <v>0</v>
      </c>
      <c r="Y13" s="122"/>
      <c r="Z13" s="121">
        <f>IF(P22="MANCORFORT ****",0,0)
+IF(P22="MELIÁ COSTA DEL SOL ****",P_MEL_TR,0)
+IF(P22="RIU COSTA LAGO ****",0,0)
+IF(P22="ROYAL COSTA ***",0,0)</f>
        <v>0</v>
      </c>
    </row>
    <row r="14" spans="1:31" s="65" customFormat="1" ht="20.85" customHeight="1" x14ac:dyDescent="0.4">
      <c r="B14" s="181"/>
      <c r="C14" s="181"/>
      <c r="D14" s="181"/>
      <c r="E14" s="181"/>
      <c r="F14" s="181"/>
      <c r="G14" s="181"/>
      <c r="I14" s="183"/>
      <c r="J14" s="183"/>
      <c r="K14" s="183"/>
      <c r="L14" s="183"/>
      <c r="M14" s="183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D14" s="6"/>
      <c r="AE14" s="6"/>
    </row>
    <row r="15" spans="1:31" s="65" customFormat="1" ht="24" thickBot="1" x14ac:dyDescent="0.4">
      <c r="B15" s="65" t="s">
        <v>33</v>
      </c>
      <c r="K15" s="7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31" ht="23.25" x14ac:dyDescent="0.25">
      <c r="A16" s="3"/>
      <c r="B16" s="185" t="s">
        <v>5</v>
      </c>
      <c r="C16" s="187" t="s">
        <v>6</v>
      </c>
      <c r="D16" s="187" t="s">
        <v>7</v>
      </c>
      <c r="E16" s="187" t="s">
        <v>8</v>
      </c>
      <c r="F16" s="35"/>
      <c r="G16" s="11" t="s">
        <v>9</v>
      </c>
      <c r="H16" s="189"/>
      <c r="I16" s="189"/>
      <c r="J16" s="189"/>
      <c r="K16" s="189"/>
      <c r="L16" s="189"/>
      <c r="M16" s="189"/>
      <c r="N16" s="189"/>
      <c r="O16" s="190"/>
      <c r="P16" s="199"/>
      <c r="Q16" s="200"/>
      <c r="R16" s="200"/>
      <c r="S16" s="200"/>
      <c r="T16" s="200"/>
      <c r="U16" s="200"/>
      <c r="V16" s="200"/>
      <c r="W16" s="200"/>
      <c r="X16" s="200"/>
      <c r="Y16" s="200"/>
      <c r="Z16" s="201"/>
      <c r="AA16" s="9"/>
      <c r="AB16" s="9"/>
      <c r="AC16" s="9"/>
      <c r="AD16" s="9"/>
      <c r="AE16" s="8"/>
    </row>
    <row r="17" spans="1:76" ht="16.5" thickBot="1" x14ac:dyDescent="0.3">
      <c r="A17" s="3"/>
      <c r="B17" s="186"/>
      <c r="C17" s="188"/>
      <c r="D17" s="188"/>
      <c r="E17" s="188"/>
      <c r="F17" s="10"/>
      <c r="G17" s="10" t="s">
        <v>10</v>
      </c>
      <c r="H17" s="191"/>
      <c r="I17" s="191"/>
      <c r="J17" s="191"/>
      <c r="K17" s="191"/>
      <c r="L17" s="191"/>
      <c r="M17" s="191"/>
      <c r="N17" s="191"/>
      <c r="O17" s="192"/>
      <c r="P17" s="202"/>
      <c r="Q17" s="191"/>
      <c r="R17" s="191"/>
      <c r="S17" s="191"/>
      <c r="T17" s="191"/>
      <c r="U17" s="191"/>
      <c r="V17" s="191"/>
      <c r="W17" s="191"/>
      <c r="X17" s="191"/>
      <c r="Y17" s="191"/>
      <c r="Z17" s="192"/>
      <c r="AA17" s="9"/>
      <c r="AB17" s="9"/>
      <c r="AC17" s="9"/>
      <c r="AD17" s="9"/>
      <c r="AE17" s="8"/>
    </row>
    <row r="18" spans="1:76" ht="24" customHeight="1" thickBot="1" x14ac:dyDescent="0.3">
      <c r="A18" s="3"/>
      <c r="B18" s="186"/>
      <c r="C18" s="188"/>
      <c r="D18" s="188"/>
      <c r="E18" s="188"/>
      <c r="F18" s="10"/>
      <c r="G18" s="10"/>
      <c r="H18" s="193" t="s">
        <v>16</v>
      </c>
      <c r="I18" s="194"/>
      <c r="J18" s="194"/>
      <c r="K18" s="195"/>
      <c r="L18" s="193" t="s">
        <v>17</v>
      </c>
      <c r="M18" s="194"/>
      <c r="N18" s="194"/>
      <c r="O18" s="194"/>
      <c r="P18" s="37"/>
      <c r="Q18" s="98"/>
      <c r="R18" s="168" t="s">
        <v>378</v>
      </c>
      <c r="S18" s="194" t="s">
        <v>18</v>
      </c>
      <c r="T18" s="194"/>
      <c r="U18" s="194"/>
      <c r="V18" s="194"/>
      <c r="W18" s="194"/>
      <c r="X18" s="194"/>
      <c r="Y18" s="194"/>
      <c r="Z18" s="194"/>
      <c r="AA18" s="196" t="s">
        <v>69</v>
      </c>
      <c r="AB18" s="196" t="s">
        <v>373</v>
      </c>
      <c r="AC18" s="196" t="s">
        <v>381</v>
      </c>
      <c r="AD18" s="196" t="s">
        <v>35</v>
      </c>
      <c r="BX18" s="3"/>
    </row>
    <row r="19" spans="1:76" ht="27" thickBot="1" x14ac:dyDescent="0.45">
      <c r="A19" s="3"/>
      <c r="B19" s="186"/>
      <c r="C19" s="188"/>
      <c r="D19" s="188"/>
      <c r="E19" s="188"/>
      <c r="F19" s="10" t="s">
        <v>11</v>
      </c>
      <c r="G19" s="10"/>
      <c r="H19" s="14" t="s">
        <v>12</v>
      </c>
      <c r="I19" s="15" t="s">
        <v>13</v>
      </c>
      <c r="J19" s="15" t="s">
        <v>14</v>
      </c>
      <c r="K19" s="16" t="s">
        <v>15</v>
      </c>
      <c r="L19" s="14" t="s">
        <v>12</v>
      </c>
      <c r="M19" s="15" t="s">
        <v>13</v>
      </c>
      <c r="N19" s="15" t="s">
        <v>14</v>
      </c>
      <c r="O19" s="40" t="s">
        <v>15</v>
      </c>
      <c r="P19" s="58" t="s">
        <v>69</v>
      </c>
      <c r="Q19" s="108" t="s">
        <v>373</v>
      </c>
      <c r="R19" s="108" t="s">
        <v>379</v>
      </c>
      <c r="S19" s="101">
        <v>42625</v>
      </c>
      <c r="T19" s="109">
        <v>42626</v>
      </c>
      <c r="U19" s="109">
        <v>42627</v>
      </c>
      <c r="V19" s="109">
        <v>42628</v>
      </c>
      <c r="W19" s="109">
        <v>42629</v>
      </c>
      <c r="X19" s="109">
        <v>42630</v>
      </c>
      <c r="Y19" s="109">
        <v>42631</v>
      </c>
      <c r="Z19" s="110">
        <v>42632</v>
      </c>
      <c r="AA19" s="197"/>
      <c r="AB19" s="197"/>
      <c r="AC19" s="197"/>
      <c r="AD19" s="197"/>
      <c r="BX19" s="3"/>
    </row>
    <row r="20" spans="1:76" ht="16.5" thickBot="1" x14ac:dyDescent="0.3">
      <c r="A20" s="3"/>
      <c r="B20" s="34" t="s">
        <v>60</v>
      </c>
      <c r="C20" s="17" t="s">
        <v>48</v>
      </c>
      <c r="D20" s="18" t="s">
        <v>49</v>
      </c>
      <c r="E20" s="19" t="s">
        <v>91</v>
      </c>
      <c r="F20" s="19" t="s">
        <v>342</v>
      </c>
      <c r="G20" s="19"/>
      <c r="H20" s="26">
        <v>42627</v>
      </c>
      <c r="I20" s="28">
        <v>0.5625</v>
      </c>
      <c r="J20" s="30" t="s">
        <v>50</v>
      </c>
      <c r="K20" s="31" t="s">
        <v>51</v>
      </c>
      <c r="L20" s="26">
        <v>42631</v>
      </c>
      <c r="M20" s="28">
        <v>0.5625</v>
      </c>
      <c r="N20" s="30" t="s">
        <v>52</v>
      </c>
      <c r="O20" s="41" t="s">
        <v>51</v>
      </c>
      <c r="P20" s="62" t="s">
        <v>359</v>
      </c>
      <c r="Q20" s="99" t="s">
        <v>377</v>
      </c>
      <c r="R20" s="99">
        <v>2</v>
      </c>
      <c r="S20" s="113"/>
      <c r="T20" s="114"/>
      <c r="U20" s="114" t="s">
        <v>31</v>
      </c>
      <c r="V20" s="114" t="s">
        <v>31</v>
      </c>
      <c r="W20" s="114" t="s">
        <v>31</v>
      </c>
      <c r="X20" s="115" t="s">
        <v>32</v>
      </c>
      <c r="Y20" s="116"/>
      <c r="Z20" s="117"/>
      <c r="AA20" s="43">
        <f t="shared" ref="AA20:AA21" si="0">IF(AND(P20="MELIA COSTA DEL SOL",S20="Single"),M_I,0)
+IF(AND(P20="MELIA COSTA DEL SOL",T20="Single"),M_I,0)
+IF(AND(P20="MELIA COSTA DEL SOL",U20="Single"),M_I,0)
+IF(AND(P20="MELIA COSTA DEL SOL",V20="Single"),M_I,0)
+IF(AND(P20="MELIA COSTA DEL SOL",W20="Single"),M_I,0)
+IF(AND(P20="MELIA COSTA DEL SOL",X20="Single"),M_I,0)
+IF(AND(P20="MELIA COSTA DEL SOL",Y20="Single"),M_I,0)
+IF(AND(P20="MELIA COSTA DEL SOL",Z20="Single"),M_I,0)
+IF(AND(P20="MELIA COSTA DEL SOL",S20="Twin"),M_D,0)
+IF(AND(P20="MELIA COSTA DEL SOL",T20="Twin"),M_D,0)
+IF(AND(P20="MELIA COSTA DEL SOL",U20="Twin"),M_D,0)
+IF(AND(P20="MELIA COSTA DEL SOL",V20="Twin"),M_D,0)
+IF(AND(P20="MELIA COSTA DEL SOL",W20="Twin"),M_D,0)
+IF(AND(P20="MELIA COSTA DEL SOL",X20="Twin"),M_D,0)
+IF(AND(P20="MELIA COSTA DEL SOL",Y20="Twin"),M_D,0)
+IF(AND(P20="MELIA COSTA DEL SOL",Z20="Twin"),M_D,0)
+IF(AND(P20="DON PABLO",S20="Single"),H_I,0)
+IF(AND(P20="DON PABLO",T20="Single"),H_I,0)
+IF(AND(P20="DON PABLO",U20="Single"),H_I,0)
+IF(AND(P20="DON PABLO",V20="Single"),H_I,0)
+IF(AND(P20="DON PABLO",W20="Single"),H_I,0)
+IF(AND(P20="DON PABLO",X20="Single"),H_I,0)
+IF(AND(P20="DON PABLO",Y20="Single"),H_I,0)
+IF(AND(P20="DON PABLO",Z20="Single"),H_I,0)
+IF(AND(P20="DON PABLO",S20="Twin"),H_D,0)
+IF(AND(P20="DON PABLO",T20="Twin"),H_D,0)
+IF(AND(P20="DON PABLO",U20="Twin"),H_D,0)
+IF(AND(P20="DON PABLO",V20="Twin"),H_D,0)
+IF(AND(P20="DON PABLO",W20="Twin"),H_D,0)
+IF(AND(P20="DON PABLO",X20="Twin"),H_D,0)
+IF(AND(P20="DON PABLO",Y20="Twin"),H_D,0)
+IF(AND(P20="DON PABLO",Z20="Twin"),H_D,0)
+IF(AND(P20="SOL PRINCIPE",S20="Single"),H_I,0)
+IF(AND(P20="SOL PRINCIPE",T20="Single"),H_I,0)
+IF(AND(P20="SOL PRINCIPE",U20="Single"),H_I,0)
+IF(AND(P20="SOL PRINCIPE",V20="Single"),H_I,0)
+IF(AND(P20="SOL PRINCIPE",W20="Single"),H_I,0)
+IF(AND(P20="SOL PRINCIPE",X20="Single"),H_I,0)
+IF(AND(P20="SOL PRINCIPE",Y20="Single"),H_I,0)
+IF(AND(P20="SOL PRINCIPE",Z20="Single"),H_I,0)
+IF(AND(P20="SOL PRINCIPE",S20="Twin"),H_D,0)
+IF(AND(P20="SOL PRINCIPE",T20="Twin"),H_D,0)
+IF(AND(P20="SOL PRINCIPE",U20="Twin"),H_D,0)
+IF(AND(P20="SOL PRINCIPE",V20="Twin"),H_D,0)
+IF(AND(P20="SOL PRINCIPE",W20="Twin"),H_D,0)
+IF(AND(P20="SOL PRINCIPE",X20="Twin"),H_D,0)
+IF(AND(P20="SOL PRINCIPE",Y20="Twin"),H_D,0)
+IF(AND(P20="SOL PRINCIPE",Z20="Twin"),H_D,0)
+IF(AND(P20="AMARAGUA",S20="Single"),A_I,0)
+IF(AND(P20="AMARAGUA",T20="Single"),A_I,0)
+IF(AND(P20="AMARAGUA",U20="Single"),A_I,0)
+IF(AND(P20="AMARAGUA",V20="Single"),A_I,0)
+IF(AND(P20="AMARAGUA",W20="Single"),A_I,0)
+IF(AND(P20="AMARAGUA",X20="Single"),A_I,0)
+IF(AND(P20="AMARAGUA",Y20="Single"),A_I,0)
+IF(AND(P20="AMARAGUA",Z20="Single"),A_I,0)
+IF(AND(P20="AMARAGUA",S20="Twin"),A_D,0)
+IF(AND(P20="AMARAGUA",T20="Twin"),A_D,0)
+IF(AND(P20="AMARAGUA",U20="Twin"),A_D,0)
+IF(AND(P20="AMARAGUA",V20="Twin"),A_D,0)
+IF(AND(P20="AMARAGUA",W20="Twin"),A_D,0)
+IF(AND(P20="AMARAGUA",X20="Twin"),A_D,0)
+IF(AND(P20="AMARAGUA",Y20="Twin"),A_D,0)
+IF(AND(P20="AMARAGUA",Z20="Twin"),A_D,0)</f>
        <v>610</v>
      </c>
      <c r="AB20" s="105">
        <f>IF(AND(P20="MELIA COSTA DEL SOL",Q20="Full Board",S20&lt;&gt;""),FB,0)
+IF(AND(P20="MELIA COSTA DEL SOL",Q20="Full Board",T20&lt;&gt;""),FB,0)
+IF(AND(P20="MELIA COSTA DEL SOL",Q20="Full Board",U20&lt;&gt;""),FB,0)
+IF(AND(P20="MELIA COSTA DEL SOL",Q20="Full Board",V20&lt;&gt;""),FB,0)
+IF(AND(P20="MELIA COSTA DEL SOL",Q20="Full Board",W20&lt;&gt;""),FB,0)
+IF(AND(P20="MELIA COSTA DEL SOL",Q20="Full Board",X20&lt;&gt;""),FB,0)
+IF(AND(P20="MELIA COSTA DEL SOL",Q20="Full Board",Y20&lt;&gt;""),FB,0)
+IF(AND(P20="MELIA COSTA DEL SOL",Q20="Full Board",Z20&lt;&gt;""),FB,0)
+IF(AND(P20="MELIA COSTA DEL SOL",Q20="Dinner",S20&lt;&gt;""),HF,0)
+IF(AND(P20="MELIA COSTA DEL SOL",Q20="Dinner",T20&lt;&gt;""),HF,0)
+IF(AND(P20="MELIA COSTA DEL SOL",Q20="Dinner",U20&lt;&gt;""),HF,0)
+IF(AND(P20="MELIA COSTA DEL SOL",Q20="Dinner",V20&lt;&gt;""),HF,0)
+IF(AND(P20="MELIA COSTA DEL SOL",Q20="Dinner",W20&lt;&gt;""),HF,0)
+IF(AND(P20="MELIA COSTA DEL SOL",Q20="Dinner",Y20&lt;&gt;""),HF,0)
+IF(AND(P20="MELIA COSTA DEL SOL",Q20="Dinner",X20&lt;&gt;""),HF,0)
+IF(AND(P20="MELIA COSTA DEL SOL",Q20="Dinner",Z20&lt;&gt;""),HF,0)
+IF(AND(P20="DON PABLO",Q20="Full Board",S20&lt;&gt;""),FB,0)
+IF(AND(P20="DON PABLO",Q20="Full Board",T20&lt;&gt;""),FB,0)
+IF(AND(P20="DON PABLO",Q20="Full Board",U20&lt;&gt;""),FB,0)
+IF(AND(P20="DON PABLO",Q20="Full Board",V20&lt;&gt;""),FB,0)
+IF(AND(P20="DON PABLO",Q20="Full Board",W20&lt;&gt;""),FB,0)
+IF(AND(P20="DON PABLO",Q20="Full Board",X20&lt;&gt;""),FB,0)
+IF(AND(P20="DON PABLO",Q20="Full Board",Y20&lt;&gt;""),FB,0)
+IF(AND(P20="DON PABLO",Q20="Full Board",Z20&lt;&gt;""),FB,0)
+IF(AND(P20="DON PABLO",Q20="Dinner",S20&lt;&gt;""),HF,0)
+IF(AND(P20="DON PABLO",Q20="Dinner",T20&lt;&gt;""),HF,0)
+IF(AND(P20="DON PABLO",Q20="Dinner",U20&lt;&gt;""),HF,0)
+IF(AND(P20="DON PABLO",Q20="Dinner",V20&lt;&gt;""),HF,0)
+IF(AND(P20="DON PABLO",Q20="Dinner",W20&lt;&gt;""),HF,0)
+IF(AND(P20="DON PABLO",Q20="Dinner",X20&lt;&gt;""),HF,0)
+IF(AND(P20="DON PABLO",Q20="Dinner",Y20&lt;&gt;""),HF,0)
+IF(AND(P20="DON PABLO",Q20="Dinner",Z20&lt;&gt;""),HF,0)
+IF(AND(P20="SOL PRINCIPE",Q20="Full Board",S20&lt;&gt;""),FB,0)
+IF(AND(P20="SOL PRINCIPE",Q20="Full Board",T20&lt;&gt;""),FB,0)
+IF(AND(P20="SOL PRINCIPE",Q20="Full Board",U20&lt;&gt;""),FB,0)
+IF(AND(P20="SOL PRINCIPE",Q20="Full Board",V20&lt;&gt;""),FB,0)
+IF(AND(P20="SOL PRINCIPE",Q20="Full Board",W20&lt;&gt;""),FB,0)
+IF(AND(P20="SOL PRINCIPE",Q20="Full Board",X20&lt;&gt;""),FB,0)
+IF(AND(P20="SOL PRINCIPE",Q20="Full Board",Y20&lt;&gt;""),FB,0)
+IF(AND(P20="SOL PRINCIPE",Q20="Full Board",Z20&lt;&gt;""),FB,0)
+IF(AND(P20="SOL PRINCIPE",Q20="Dinner",S20&lt;&gt;""),HF,0)
+IF(AND(P20="SOL PRINCIPE",Q20="Dinner",T20&lt;&gt;""),HF,0)
+IF(AND(P20="SOL PRINCIPE",Q20="Dinner",U20&lt;&gt;""),HF,0)
+IF(AND(P20="SOL PRINCIPE",Q20="Dinner",V20&lt;&gt;""),HF,0)
+IF(AND(P20="SOL PRINCIPE",Q20="Dinner",W20&lt;&gt;""),HF,0)
+IF(AND(P20="SOL PRINCIPE",Q20="Dinner",X20&lt;&gt;""),HF,0)
+IF(AND(P20="SOL PRINCIPE",Q20="Dinner",Y20&lt;&gt;""),HF,0)
+IF(AND(P20="SOL PRINCIPE",Q20="Dinner",Z20&lt;&gt;""),HF,0)
+IF(AND(P20="AMARAGUA",Q20="Full Board",S20&lt;&gt;""),A_F,0)
+IF(AND(P20="AMARAGUA",Q20="Full Board",T20&lt;&gt;""),A_F,0)
+IF(AND(P20="AMARAGUA",Q20="Full Board",U20&lt;&gt;""),A_F,0)
+IF(AND(P20="AMARAGUA",Q20="Full Board",V20&lt;&gt;""),A_F,0)
+IF(AND(P20="AMARAGUA",Q20="Full Board",W20&lt;&gt;""),A_F,0)
+IF(AND(P20="AMARAGUA",Q20="Full Board",X20&lt;&gt;""),A_F,0)
+IF(AND(P20="AMARAGUA",Q20="Full Board",Y20&lt;&gt;""),A_F,0)
+IF(AND(P20="AMARAGUA",Q20="Full Board",Z20&lt;&gt;""),A_F,0)</f>
        <v>60</v>
      </c>
      <c r="AC20" s="105">
        <f>R20*PV</f>
        <v>30</v>
      </c>
      <c r="AD20" s="20">
        <f t="shared" ref="AD20:AD21" si="1">AA20+AB20+AC20</f>
        <v>700</v>
      </c>
      <c r="BX20" s="3"/>
    </row>
    <row r="21" spans="1:76" ht="16.5" thickBot="1" x14ac:dyDescent="0.3">
      <c r="A21" s="3"/>
      <c r="B21" s="34" t="s">
        <v>61</v>
      </c>
      <c r="C21" s="21" t="s">
        <v>54</v>
      </c>
      <c r="D21" s="22" t="s">
        <v>55</v>
      </c>
      <c r="E21" s="23" t="s">
        <v>90</v>
      </c>
      <c r="F21" s="23" t="s">
        <v>343</v>
      </c>
      <c r="G21" s="23"/>
      <c r="H21" s="27">
        <v>42627</v>
      </c>
      <c r="I21" s="33">
        <v>0.41666666666666669</v>
      </c>
      <c r="J21" s="29" t="s">
        <v>56</v>
      </c>
      <c r="K21" s="32" t="s">
        <v>57</v>
      </c>
      <c r="L21" s="26">
        <v>42630</v>
      </c>
      <c r="M21" s="29" t="s">
        <v>53</v>
      </c>
      <c r="N21" s="29" t="s">
        <v>52</v>
      </c>
      <c r="O21" s="42" t="s">
        <v>51</v>
      </c>
      <c r="P21" s="63" t="s">
        <v>359</v>
      </c>
      <c r="Q21" s="63" t="s">
        <v>361</v>
      </c>
      <c r="R21" s="63">
        <v>1</v>
      </c>
      <c r="S21" s="45"/>
      <c r="T21" s="100"/>
      <c r="U21" s="100" t="s">
        <v>32</v>
      </c>
      <c r="V21" s="100" t="s">
        <v>32</v>
      </c>
      <c r="W21" s="100" t="s">
        <v>32</v>
      </c>
      <c r="X21" s="24"/>
      <c r="Y21" s="61"/>
      <c r="Z21" s="118"/>
      <c r="AA21" s="44">
        <f t="shared" si="0"/>
        <v>345</v>
      </c>
      <c r="AB21" s="106">
        <f>IF(AND(P21="MELIA COSTA DEL SOL",Q21="Full Board",S21&lt;&gt;""),FB,0)
+IF(AND(P21="MELIA COSTA DEL SOL",Q21="Full Board",T21&lt;&gt;""),FB,0)
+IF(AND(P21="MELIA COSTA DEL SOL",Q21="Full Board",U21&lt;&gt;""),FB,0)
+IF(AND(P21="MELIA COSTA DEL SOL",Q21="Full Board",V21&lt;&gt;""),FB,0)
+IF(AND(P21="MELIA COSTA DEL SOL",Q21="Full Board",W21&lt;&gt;""),FB,0)
+IF(AND(P21="MELIA COSTA DEL SOL",Q21="Full Board",X21&lt;&gt;""),FB,0)
+IF(AND(P21="MELIA COSTA DEL SOL",Q21="Full Board",Y21&lt;&gt;""),FB,0)
+IF(AND(P21="MELIA COSTA DEL SOL",Q21="Full Board",Z21&lt;&gt;""),FB,0)
+IF(AND(P21="MELIA COSTA DEL SOL",Q21="Dinner",S21&lt;&gt;""),HF,0)
+IF(AND(P21="MELIA COSTA DEL SOL",Q21="Dinner",T21&lt;&gt;""),HF,0)
+IF(AND(P21="MELIA COSTA DEL SOL",Q21="Dinner",U21&lt;&gt;""),HF,0)
+IF(AND(P21="MELIA COSTA DEL SOL",Q21="Dinner",V21&lt;&gt;""),HF,0)
+IF(AND(P21="MELIA COSTA DEL SOL",Q21="Dinner",W21&lt;&gt;""),HF,0)
+IF(AND(P21="MELIA COSTA DEL SOL",Q21="Dinner",Y21&lt;&gt;""),HF,0)
+IF(AND(P21="MELIA COSTA DEL SOL",Q21="Dinner",X21&lt;&gt;""),HF,0)
+IF(AND(P21="MELIA COSTA DEL SOL",Q21="Dinner",Z21&lt;&gt;""),HF,0)
+IF(AND(P21="DON PABLO",Q21="Full Board",S21&lt;&gt;""),FB,0)
+IF(AND(P21="DON PABLO",Q21="Full Board",T21&lt;&gt;""),FB,0)
+IF(AND(P21="DON PABLO",Q21="Full Board",U21&lt;&gt;""),FB,0)
+IF(AND(P21="DON PABLO",Q21="Full Board",V21&lt;&gt;""),FB,0)
+IF(AND(P21="DON PABLO",Q21="Full Board",W21&lt;&gt;""),FB,0)
+IF(AND(P21="DON PABLO",Q21="Full Board",X21&lt;&gt;""),FB,0)
+IF(AND(P21="DON PABLO",Q21="Full Board",Y21&lt;&gt;""),FB,0)
+IF(AND(P21="DON PABLO",Q21="Full Board",Z21&lt;&gt;""),FB,0)
+IF(AND(P21="DON PABLO",Q21="Dinner",S21&lt;&gt;""),HF,0)
+IF(AND(P21="DON PABLO",Q21="Dinner",T21&lt;&gt;""),HF,0)
+IF(AND(P21="DON PABLO",Q21="Dinner",U21&lt;&gt;""),HF,0)
+IF(AND(P21="DON PABLO",Q21="Dinner",V21&lt;&gt;""),HF,0)
+IF(AND(P21="DON PABLO",Q21="Dinner",W21&lt;&gt;""),HF,0)
+IF(AND(P21="DON PABLO",Q21="Dinner",X21&lt;&gt;""),HF,0)
+IF(AND(P21="DON PABLO",Q21="Dinner",Y21&lt;&gt;""),HF,0)
+IF(AND(P21="DON PABLO",Q21="Dinner",Z21&lt;&gt;""),HF,0)
+IF(AND(P21="SOL PRINCIPE",Q21="Full Board",S21&lt;&gt;""),FB,0)
+IF(AND(P21="SOL PRINCIPE",Q21="Full Board",T21&lt;&gt;""),FB,0)
+IF(AND(P21="SOL PRINCIPE",Q21="Full Board",U21&lt;&gt;""),FB,0)
+IF(AND(P21="SOL PRINCIPE",Q21="Full Board",V21&lt;&gt;""),FB,0)
+IF(AND(P21="SOL PRINCIPE",Q21="Full Board",W21&lt;&gt;""),FB,0)
+IF(AND(P21="SOL PRINCIPE",Q21="Full Board",X21&lt;&gt;""),FB,0)
+IF(AND(P21="SOL PRINCIPE",Q21="Full Board",Y21&lt;&gt;""),FB,0)
+IF(AND(P21="SOL PRINCIPE",Q21="Full Board",Z21&lt;&gt;""),FB,0)
+IF(AND(P21="SOL PRINCIPE",Q21="Dinner",S21&lt;&gt;""),HF,0)
+IF(AND(P21="SOL PRINCIPE",Q21="Dinner",T21&lt;&gt;""),HF,0)
+IF(AND(P21="SOL PRINCIPE",Q21="Dinner",U21&lt;&gt;""),HF,0)
+IF(AND(P21="SOL PRINCIPE",Q21="Dinner",V21&lt;&gt;""),HF,0)
+IF(AND(P21="SOL PRINCIPE",Q21="Dinner",W21&lt;&gt;""),HF,0)
+IF(AND(P21="SOL PRINCIPE",Q21="Dinner",X21&lt;&gt;""),HF,0)
+IF(AND(P21="SOL PRINCIPE",Q21="Dinner",Y21&lt;&gt;""),HF,0)
+IF(AND(P21="SOL PRINCIPE",Q21="Dinner",Z21&lt;&gt;""),HF,0)
+IF(AND(P21="AMARAGUA",Q21="Full Board",S21&lt;&gt;""),A_F,0)
+IF(AND(P21="AMARAGUA",Q21="Full Board",T21&lt;&gt;""),A_F,0)
+IF(AND(P21="AMARAGUA",Q21="Full Board",U21&lt;&gt;""),A_F,0)
+IF(AND(P21="AMARAGUA",Q21="Full Board",V21&lt;&gt;""),A_F,0)
+IF(AND(P21="AMARAGUA",Q21="Full Board",W21&lt;&gt;""),A_F,0)
+IF(AND(P21="AMARAGUA",Q21="Full Board",X21&lt;&gt;""),A_F,0)
+IF(AND(P21="AMARAGUA",Q21="Full Board",Y21&lt;&gt;""),A_F,0)
+IF(AND(P21="AMARAGUA",Q21="Full Board",Z21&lt;&gt;""),A_F,0)</f>
        <v>0</v>
      </c>
      <c r="AC21" s="106">
        <f>R21*PV</f>
        <v>15</v>
      </c>
      <c r="AD21" s="25">
        <f t="shared" si="1"/>
        <v>360</v>
      </c>
      <c r="BX21" s="3"/>
    </row>
    <row r="22" spans="1:76" ht="15.75" x14ac:dyDescent="0.25">
      <c r="A22" s="3"/>
      <c r="B22" s="123">
        <v>1</v>
      </c>
      <c r="C22" s="124"/>
      <c r="D22" s="125"/>
      <c r="E22" s="126"/>
      <c r="F22" s="126"/>
      <c r="G22" s="126"/>
      <c r="H22" s="127"/>
      <c r="I22" s="128"/>
      <c r="J22" s="129"/>
      <c r="K22" s="130"/>
      <c r="L22" s="127"/>
      <c r="M22" s="128"/>
      <c r="N22" s="129"/>
      <c r="O22" s="131"/>
      <c r="P22" s="132"/>
      <c r="Q22" s="133"/>
      <c r="R22" s="133"/>
      <c r="S22" s="134"/>
      <c r="T22" s="135"/>
      <c r="U22" s="135"/>
      <c r="V22" s="135"/>
      <c r="W22" s="135"/>
      <c r="X22" s="135"/>
      <c r="Y22" s="136"/>
      <c r="Z22" s="137"/>
      <c r="AA22" s="12">
        <f t="shared" ref="AA22" si="2">IF(AND(P22="MELIA COSTA DEL SOL",S22="Single"),M_I,0)
+IF(AND(P22="MELIA COSTA DEL SOL",T22="Single"),M_I,0)
+IF(AND(P22="MELIA COSTA DEL SOL",U22="Single"),M_I,0)
+IF(AND(P22="MELIA COSTA DEL SOL",V22="Single"),M_I,0)
+IF(AND(P22="MELIA COSTA DEL SOL",W22="Single"),M_I,0)
+IF(AND(P22="MELIA COSTA DEL SOL",X22="Single"),M_I,0)
+IF(AND(P22="MELIA COSTA DEL SOL",Y22="Single"),M_I,0)
+IF(AND(P22="MELIA COSTA DEL SOL",Z22="Single"),M_I,0)
+IF(AND(P22="MELIA COSTA DEL SOL",S22="Twin"),M_D,0)
+IF(AND(P22="MELIA COSTA DEL SOL",T22="Twin"),M_D,0)
+IF(AND(P22="MELIA COSTA DEL SOL",U22="Twin"),M_D,0)
+IF(AND(P22="MELIA COSTA DEL SOL",V22="Twin"),M_D,0)
+IF(AND(P22="MELIA COSTA DEL SOL",W22="Twin"),M_D,0)
+IF(AND(P22="MELIA COSTA DEL SOL",X22="Twin"),M_D,0)
+IF(AND(P22="MELIA COSTA DEL SOL",Y22="Twin"),M_D,0)
+IF(AND(P22="MELIA COSTA DEL SOL",Z22="Twin"),M_D,0)
+IF(AND(P22="DON PABLO",S22="Single"),H_I,0)
+IF(AND(P22="DON PABLO",T22="Single"),H_I,0)
+IF(AND(P22="DON PABLO",U22="Single"),H_I,0)
+IF(AND(P22="DON PABLO",V22="Single"),H_I,0)
+IF(AND(P22="DON PABLO",W22="Single"),H_I,0)
+IF(AND(P22="DON PABLO",X22="Single"),H_I,0)
+IF(AND(P22="DON PABLO",Y22="Single"),H_I,0)
+IF(AND(P22="DON PABLO",Z22="Single"),H_I,0)
+IF(AND(P22="DON PABLO",S22="Twin"),H_D,0)
+IF(AND(P22="DON PABLO",T22="Twin"),H_D,0)
+IF(AND(P22="DON PABLO",U22="Twin"),H_D,0)
+IF(AND(P22="DON PABLO",V22="Twin"),H_D,0)
+IF(AND(P22="DON PABLO",W22="Twin"),H_D,0)
+IF(AND(P22="DON PABLO",X22="Twin"),H_D,0)
+IF(AND(P22="DON PABLO",Y22="Twin"),H_D,0)
+IF(AND(P22="DON PABLO",Z22="Twin"),H_D,0)
+IF(AND(P22="SOL PRINCIPE",S22="Single"),H_I,0)
+IF(AND(P22="SOL PRINCIPE",T22="Single"),H_I,0)
+IF(AND(P22="SOL PRINCIPE",U22="Single"),H_I,0)
+IF(AND(P22="SOL PRINCIPE",V22="Single"),H_I,0)
+IF(AND(P22="SOL PRINCIPE",W22="Single"),H_I,0)
+IF(AND(P22="SOL PRINCIPE",X22="Single"),H_I,0)
+IF(AND(P22="SOL PRINCIPE",Y22="Single"),H_I,0)
+IF(AND(P22="SOL PRINCIPE",Z22="Single"),H_I,0)
+IF(AND(P22="SOL PRINCIPE",S22="Twin"),H_D,0)
+IF(AND(P22="SOL PRINCIPE",T22="Twin"),H_D,0)
+IF(AND(P22="SOL PRINCIPE",U22="Twin"),H_D,0)
+IF(AND(P22="SOL PRINCIPE",V22="Twin"),H_D,0)
+IF(AND(P22="SOL PRINCIPE",W22="Twin"),H_D,0)
+IF(AND(P22="SOL PRINCIPE",X22="Twin"),H_D,0)
+IF(AND(P22="SOL PRINCIPE",Y22="Twin"),H_D,0)
+IF(AND(P22="SOL PRINCIPE",Z22="Twin"),H_D,0)
+IF(AND(P22="AMARAGUA",S22="Single"),A_I,0)
+IF(AND(P22="AMARAGUA",T22="Single"),A_I,0)
+IF(AND(P22="AMARAGUA",U22="Single"),A_I,0)
+IF(AND(P22="AMARAGUA",V22="Single"),A_I,0)
+IF(AND(P22="AMARAGUA",W22="Single"),A_I,0)
+IF(AND(P22="AMARAGUA",X22="Single"),A_I,0)
+IF(AND(P22="AMARAGUA",Y22="Single"),A_I,0)
+IF(AND(P22="AMARAGUA",Z22="Single"),A_I,0)
+IF(AND(P22="AMARAGUA",S22="Twin"),A_D,0)
+IF(AND(P22="AMARAGUA",T22="Twin"),A_D,0)
+IF(AND(P22="AMARAGUA",U22="Twin"),A_D,0)
+IF(AND(P22="AMARAGUA",V22="Twin"),A_D,0)
+IF(AND(P22="AMARAGUA",W22="Twin"),A_D,0)
+IF(AND(P22="AMARAGUA",X22="Twin"),A_D,0)
+IF(AND(P22="AMARAGUA",Y22="Twin"),A_D,0)
+IF(AND(P22="AMARAGUA",Z22="Twin"),A_D,0)</f>
        <v>0</v>
      </c>
      <c r="AB22" s="107">
        <f>IF(AND(P22="MELIA COSTA DEL SOL",Q22="Full Board",S22&lt;&gt;""),FB,0)
+IF(AND(P22="MELIA COSTA DEL SOL",Q22="Full Board",T22&lt;&gt;""),FB,0)
+IF(AND(P22="MELIA COSTA DEL SOL",Q22="Full Board",U22&lt;&gt;""),FB,0)
+IF(AND(P22="MELIA COSTA DEL SOL",Q22="Full Board",V22&lt;&gt;""),FB,0)
+IF(AND(P22="MELIA COSTA DEL SOL",Q22="Full Board",W22&lt;&gt;""),FB,0)
+IF(AND(P22="MELIA COSTA DEL SOL",Q22="Full Board",X22&lt;&gt;""),FB,0)
+IF(AND(P22="MELIA COSTA DEL SOL",Q22="Full Board",Y22&lt;&gt;""),FB,0)
+IF(AND(P22="MELIA COSTA DEL SOL",Q22="Full Board",Z22&lt;&gt;""),FB,0)
+IF(AND(P22="MELIA COSTA DEL SOL",Q22="Dinner",S22&lt;&gt;""),HF,0)
+IF(AND(P22="MELIA COSTA DEL SOL",Q22="Dinner",T22&lt;&gt;""),HF,0)
+IF(AND(P22="MELIA COSTA DEL SOL",Q22="Dinner",U22&lt;&gt;""),HF,0)
+IF(AND(P22="MELIA COSTA DEL SOL",Q22="Dinner",V22&lt;&gt;""),HF,0)
+IF(AND(P22="MELIA COSTA DEL SOL",Q22="Dinner",W22&lt;&gt;""),HF,0)
+IF(AND(P22="MELIA COSTA DEL SOL",Q22="Dinner",Y22&lt;&gt;""),HF,0)
+IF(AND(P22="MELIA COSTA DEL SOL",Q22="Dinner",X22&lt;&gt;""),HF,0)
+IF(AND(P22="MELIA COSTA DEL SOL",Q22="Dinner",Z22&lt;&gt;""),HF,0)
+IF(AND(P22="DON PABLO",Q22="Full Board",S22&lt;&gt;""),FB,0)
+IF(AND(P22="DON PABLO",Q22="Full Board",T22&lt;&gt;""),FB,0)
+IF(AND(P22="DON PABLO",Q22="Full Board",U22&lt;&gt;""),FB,0)
+IF(AND(P22="DON PABLO",Q22="Full Board",V22&lt;&gt;""),FB,0)
+IF(AND(P22="DON PABLO",Q22="Full Board",W22&lt;&gt;""),FB,0)
+IF(AND(P22="DON PABLO",Q22="Full Board",X22&lt;&gt;""),FB,0)
+IF(AND(P22="DON PABLO",Q22="Full Board",Y22&lt;&gt;""),FB,0)
+IF(AND(P22="DON PABLO",Q22="Full Board",Z22&lt;&gt;""),FB,0)
+IF(AND(P22="DON PABLO",Q22="Dinner",S22&lt;&gt;""),HF,0)
+IF(AND(P22="DON PABLO",Q22="Dinner",T22&lt;&gt;""),HF,0)
+IF(AND(P22="DON PABLO",Q22="Dinner",U22&lt;&gt;""),HF,0)
+IF(AND(P22="DON PABLO",Q22="Dinner",V22&lt;&gt;""),HF,0)
+IF(AND(P22="DON PABLO",Q22="Dinner",W22&lt;&gt;""),HF,0)
+IF(AND(P22="DON PABLO",Q22="Dinner",X22&lt;&gt;""),HF,0)
+IF(AND(P22="DON PABLO",Q22="Dinner",Y22&lt;&gt;""),HF,0)
+IF(AND(P22="DON PABLO",Q22="Dinner",Z22&lt;&gt;""),HF,0)
+IF(AND(P22="SOL PRINCIPE",Q22="Full Board",S22&lt;&gt;""),FB,0)
+IF(AND(P22="SOL PRINCIPE",Q22="Full Board",T22&lt;&gt;""),FB,0)
+IF(AND(P22="SOL PRINCIPE",Q22="Full Board",U22&lt;&gt;""),FB,0)
+IF(AND(P22="SOL PRINCIPE",Q22="Full Board",V22&lt;&gt;""),FB,0)
+IF(AND(P22="SOL PRINCIPE",Q22="Full Board",W22&lt;&gt;""),FB,0)
+IF(AND(P22="SOL PRINCIPE",Q22="Full Board",X22&lt;&gt;""),FB,0)
+IF(AND(P22="SOL PRINCIPE",Q22="Full Board",Y22&lt;&gt;""),FB,0)
+IF(AND(P22="SOL PRINCIPE",Q22="Full Board",Z22&lt;&gt;""),FB,0)
+IF(AND(P22="SOL PRINCIPE",Q22="Dinner",S22&lt;&gt;""),HF,0)
+IF(AND(P22="SOL PRINCIPE",Q22="Dinner",T22&lt;&gt;""),HF,0)
+IF(AND(P22="SOL PRINCIPE",Q22="Dinner",U22&lt;&gt;""),HF,0)
+IF(AND(P22="SOL PRINCIPE",Q22="Dinner",V22&lt;&gt;""),HF,0)
+IF(AND(P22="SOL PRINCIPE",Q22="Dinner",W22&lt;&gt;""),HF,0)
+IF(AND(P22="SOL PRINCIPE",Q22="Dinner",X22&lt;&gt;""),HF,0)
+IF(AND(P22="SOL PRINCIPE",Q22="Dinner",Y22&lt;&gt;""),HF,0)
+IF(AND(P22="SOL PRINCIPE",Q22="Dinner",Z22&lt;&gt;""),HF,0)
+IF(AND(P22="AMARAGUA",Q22="Full Board",S22&lt;&gt;""),A_F,0)
+IF(AND(P22="AMARAGUA",Q22="Full Board",T22&lt;&gt;""),A_F,0)
+IF(AND(P22="AMARAGUA",Q22="Full Board",U22&lt;&gt;""),A_F,0)
+IF(AND(P22="AMARAGUA",Q22="Full Board",V22&lt;&gt;""),A_F,0)
+IF(AND(P22="AMARAGUA",Q22="Full Board",W22&lt;&gt;""),A_F,0)
+IF(AND(P22="AMARAGUA",Q22="Full Board",X22&lt;&gt;""),A_F,0)
+IF(AND(P22="AMARAGUA",Q22="Full Board",Y22&lt;&gt;""),A_F,0)
+IF(AND(P22="AMARAGUA",Q22="Full Board",Z22&lt;&gt;""),A_F,0)</f>
        <v>0</v>
      </c>
      <c r="AC22" s="107">
        <f>R22*PV</f>
        <v>0</v>
      </c>
      <c r="AD22" s="13">
        <f>AA22+AB22+AC22</f>
        <v>0</v>
      </c>
      <c r="BX22" s="3"/>
    </row>
    <row r="23" spans="1:76" ht="15.75" x14ac:dyDescent="0.25">
      <c r="A23" s="3"/>
      <c r="B23" s="138">
        <v>2</v>
      </c>
      <c r="C23" s="139"/>
      <c r="D23" s="140"/>
      <c r="E23" s="141"/>
      <c r="F23" s="141"/>
      <c r="G23" s="141"/>
      <c r="H23" s="142"/>
      <c r="I23" s="143"/>
      <c r="J23" s="144"/>
      <c r="K23" s="145"/>
      <c r="L23" s="142"/>
      <c r="M23" s="143"/>
      <c r="N23" s="144"/>
      <c r="O23" s="146"/>
      <c r="P23" s="147"/>
      <c r="Q23" s="148"/>
      <c r="R23" s="148"/>
      <c r="S23" s="149"/>
      <c r="T23" s="150"/>
      <c r="U23" s="150"/>
      <c r="V23" s="150"/>
      <c r="W23" s="150"/>
      <c r="X23" s="150"/>
      <c r="Y23" s="151"/>
      <c r="Z23" s="152"/>
      <c r="AA23" s="12">
        <f t="shared" ref="AA23:AA61" si="3">IF(AND(P23="MELIA COSTA DEL SOL",S23="Single"),M_I,0)
+IF(AND(P23="MELIA COSTA DEL SOL",T23="Single"),M_I,0)
+IF(AND(P23="MELIA COSTA DEL SOL",U23="Single"),M_I,0)
+IF(AND(P23="MELIA COSTA DEL SOL",V23="Single"),M_I,0)
+IF(AND(P23="MELIA COSTA DEL SOL",W23="Single"),M_I,0)
+IF(AND(P23="MELIA COSTA DEL SOL",X23="Single"),M_I,0)
+IF(AND(P23="MELIA COSTA DEL SOL",Y23="Single"),M_I,0)
+IF(AND(P23="MELIA COSTA DEL SOL",Z23="Single"),M_I,0)
+IF(AND(P23="MELIA COSTA DEL SOL",S23="Twin"),M_D,0)
+IF(AND(P23="MELIA COSTA DEL SOL",T23="Twin"),M_D,0)
+IF(AND(P23="MELIA COSTA DEL SOL",U23="Twin"),M_D,0)
+IF(AND(P23="MELIA COSTA DEL SOL",V23="Twin"),M_D,0)
+IF(AND(P23="MELIA COSTA DEL SOL",W23="Twin"),M_D,0)
+IF(AND(P23="MELIA COSTA DEL SOL",X23="Twin"),M_D,0)
+IF(AND(P23="MELIA COSTA DEL SOL",Y23="Twin"),M_D,0)
+IF(AND(P23="MELIA COSTA DEL SOL",Z23="Twin"),M_D,0)
+IF(AND(P23="DON PABLO",S23="Single"),H_I,0)
+IF(AND(P23="DON PABLO",T23="Single"),H_I,0)
+IF(AND(P23="DON PABLO",U23="Single"),H_I,0)
+IF(AND(P23="DON PABLO",V23="Single"),H_I,0)
+IF(AND(P23="DON PABLO",W23="Single"),H_I,0)
+IF(AND(P23="DON PABLO",X23="Single"),H_I,0)
+IF(AND(P23="DON PABLO",Y23="Single"),H_I,0)
+IF(AND(P23="DON PABLO",Z23="Single"),H_I,0)
+IF(AND(P23="DON PABLO",S23="Twin"),H_D,0)
+IF(AND(P23="DON PABLO",T23="Twin"),H_D,0)
+IF(AND(P23="DON PABLO",U23="Twin"),H_D,0)
+IF(AND(P23="DON PABLO",V23="Twin"),H_D,0)
+IF(AND(P23="DON PABLO",W23="Twin"),H_D,0)
+IF(AND(P23="DON PABLO",X23="Twin"),H_D,0)
+IF(AND(P23="DON PABLO",Y23="Twin"),H_D,0)
+IF(AND(P23="DON PABLO",Z23="Twin"),H_D,0)
+IF(AND(P23="SOL PRINCIPE",S23="Single"),H_I,0)
+IF(AND(P23="SOL PRINCIPE",T23="Single"),H_I,0)
+IF(AND(P23="SOL PRINCIPE",U23="Single"),H_I,0)
+IF(AND(P23="SOL PRINCIPE",V23="Single"),H_I,0)
+IF(AND(P23="SOL PRINCIPE",W23="Single"),H_I,0)
+IF(AND(P23="SOL PRINCIPE",X23="Single"),H_I,0)
+IF(AND(P23="SOL PRINCIPE",Y23="Single"),H_I,0)
+IF(AND(P23="SOL PRINCIPE",Z23="Single"),H_I,0)
+IF(AND(P23="SOL PRINCIPE",S23="Twin"),H_D,0)
+IF(AND(P23="SOL PRINCIPE",T23="Twin"),H_D,0)
+IF(AND(P23="SOL PRINCIPE",U23="Twin"),H_D,0)
+IF(AND(P23="SOL PRINCIPE",V23="Twin"),H_D,0)
+IF(AND(P23="SOL PRINCIPE",W23="Twin"),H_D,0)
+IF(AND(P23="SOL PRINCIPE",X23="Twin"),H_D,0)
+IF(AND(P23="SOL PRINCIPE",Y23="Twin"),H_D,0)
+IF(AND(P23="SOL PRINCIPE",Z23="Twin"),H_D,0)
+IF(AND(P23="AMARAGUA",S23="Single"),A_I,0)
+IF(AND(P23="AMARAGUA",T23="Single"),A_I,0)
+IF(AND(P23="AMARAGUA",U23="Single"),A_I,0)
+IF(AND(P23="AMARAGUA",V23="Single"),A_I,0)
+IF(AND(P23="AMARAGUA",W23="Single"),A_I,0)
+IF(AND(P23="AMARAGUA",X23="Single"),A_I,0)
+IF(AND(P23="AMARAGUA",Y23="Single"),A_I,0)
+IF(AND(P23="AMARAGUA",Z23="Single"),A_I,0)
+IF(AND(P23="AMARAGUA",S23="Twin"),A_D,0)
+IF(AND(P23="AMARAGUA",T23="Twin"),A_D,0)
+IF(AND(P23="AMARAGUA",U23="Twin"),A_D,0)
+IF(AND(P23="AMARAGUA",V23="Twin"),A_D,0)
+IF(AND(P23="AMARAGUA",W23="Twin"),A_D,0)
+IF(AND(P23="AMARAGUA",X23="Twin"),A_D,0)
+IF(AND(P23="AMARAGUA",Y23="Twin"),A_D,0)
+IF(AND(P23="AMARAGUA",Z23="Twin"),A_D,0)</f>
        <v>0</v>
      </c>
      <c r="AB23" s="107">
        <f>IF(AND(P23="MELIA COSTA DEL SOL",Q23="Full Board",S23&lt;&gt;""),FB,0)
+IF(AND(P23="MELIA COSTA DEL SOL",Q23="Full Board",T23&lt;&gt;""),FB,0)
+IF(AND(P23="MELIA COSTA DEL SOL",Q23="Full Board",U23&lt;&gt;""),FB,0)
+IF(AND(P23="MELIA COSTA DEL SOL",Q23="Full Board",V23&lt;&gt;""),FB,0)
+IF(AND(P23="MELIA COSTA DEL SOL",Q23="Full Board",W23&lt;&gt;""),FB,0)
+IF(AND(P23="MELIA COSTA DEL SOL",Q23="Full Board",X23&lt;&gt;""),FB,0)
+IF(AND(P23="MELIA COSTA DEL SOL",Q23="Full Board",Y23&lt;&gt;""),FB,0)
+IF(AND(P23="MELIA COSTA DEL SOL",Q23="Full Board",Z23&lt;&gt;""),FB,0)
+IF(AND(P23="MELIA COSTA DEL SOL",Q23="Dinner",S23&lt;&gt;""),HF,0)
+IF(AND(P23="MELIA COSTA DEL SOL",Q23="Dinner",T23&lt;&gt;""),HF,0)
+IF(AND(P23="MELIA COSTA DEL SOL",Q23="Dinner",U23&lt;&gt;""),HF,0)
+IF(AND(P23="MELIA COSTA DEL SOL",Q23="Dinner",V23&lt;&gt;""),HF,0)
+IF(AND(P23="MELIA COSTA DEL SOL",Q23="Dinner",W23&lt;&gt;""),HF,0)
+IF(AND(P23="MELIA COSTA DEL SOL",Q23="Dinner",Y23&lt;&gt;""),HF,0)
+IF(AND(P23="MELIA COSTA DEL SOL",Q23="Dinner",X23&lt;&gt;""),HF,0)
+IF(AND(P23="MELIA COSTA DEL SOL",Q23="Dinner",Z23&lt;&gt;""),HF,0)
+IF(AND(P23="DON PABLO",Q23="Full Board",S23&lt;&gt;""),FB,0)
+IF(AND(P23="DON PABLO",Q23="Full Board",T23&lt;&gt;""),FB,0)
+IF(AND(P23="DON PABLO",Q23="Full Board",U23&lt;&gt;""),FB,0)
+IF(AND(P23="DON PABLO",Q23="Full Board",V23&lt;&gt;""),FB,0)
+IF(AND(P23="DON PABLO",Q23="Full Board",W23&lt;&gt;""),FB,0)
+IF(AND(P23="DON PABLO",Q23="Full Board",X23&lt;&gt;""),FB,0)
+IF(AND(P23="DON PABLO",Q23="Full Board",Y23&lt;&gt;""),FB,0)
+IF(AND(P23="DON PABLO",Q23="Full Board",Z23&lt;&gt;""),FB,0)
+IF(AND(P23="DON PABLO",Q23="Dinner",S23&lt;&gt;""),HF,0)
+IF(AND(P23="DON PABLO",Q23="Dinner",T23&lt;&gt;""),HF,0)
+IF(AND(P23="DON PABLO",Q23="Dinner",U23&lt;&gt;""),HF,0)
+IF(AND(P23="DON PABLO",Q23="Dinner",V23&lt;&gt;""),HF,0)
+IF(AND(P23="DON PABLO",Q23="Dinner",W23&lt;&gt;""),HF,0)
+IF(AND(P23="DON PABLO",Q23="Dinner",X23&lt;&gt;""),HF,0)
+IF(AND(P23="DON PABLO",Q23="Dinner",Y23&lt;&gt;""),HF,0)
+IF(AND(P23="DON PABLO",Q23="Dinner",Z23&lt;&gt;""),HF,0)
+IF(AND(P23="SOL PRINCIPE",Q23="Full Board",S23&lt;&gt;""),FB,0)
+IF(AND(P23="SOL PRINCIPE",Q23="Full Board",T23&lt;&gt;""),FB,0)
+IF(AND(P23="SOL PRINCIPE",Q23="Full Board",U23&lt;&gt;""),FB,0)
+IF(AND(P23="SOL PRINCIPE",Q23="Full Board",V23&lt;&gt;""),FB,0)
+IF(AND(P23="SOL PRINCIPE",Q23="Full Board",W23&lt;&gt;""),FB,0)
+IF(AND(P23="SOL PRINCIPE",Q23="Full Board",X23&lt;&gt;""),FB,0)
+IF(AND(P23="SOL PRINCIPE",Q23="Full Board",Y23&lt;&gt;""),FB,0)
+IF(AND(P23="SOL PRINCIPE",Q23="Full Board",Z23&lt;&gt;""),FB,0)
+IF(AND(P23="SOL PRINCIPE",Q23="Dinner",S23&lt;&gt;""),HF,0)
+IF(AND(P23="SOL PRINCIPE",Q23="Dinner",T23&lt;&gt;""),HF,0)
+IF(AND(P23="SOL PRINCIPE",Q23="Dinner",U23&lt;&gt;""),HF,0)
+IF(AND(P23="SOL PRINCIPE",Q23="Dinner",V23&lt;&gt;""),HF,0)
+IF(AND(P23="SOL PRINCIPE",Q23="Dinner",W23&lt;&gt;""),HF,0)
+IF(AND(P23="SOL PRINCIPE",Q23="Dinner",X23&lt;&gt;""),HF,0)
+IF(AND(P23="SOL PRINCIPE",Q23="Dinner",Y23&lt;&gt;""),HF,0)
+IF(AND(P23="SOL PRINCIPE",Q23="Dinner",Z23&lt;&gt;""),HF,0)
+IF(AND(P23="AMARAGUA",Q23="Full Board",S23&lt;&gt;""),A_F,0)
+IF(AND(P23="AMARAGUA",Q23="Full Board",T23&lt;&gt;""),A_F,0)
+IF(AND(P23="AMARAGUA",Q23="Full Board",U23&lt;&gt;""),A_F,0)
+IF(AND(P23="AMARAGUA",Q23="Full Board",V23&lt;&gt;""),A_F,0)
+IF(AND(P23="AMARAGUA",Q23="Full Board",W23&lt;&gt;""),A_F,0)
+IF(AND(P23="AMARAGUA",Q23="Full Board",X23&lt;&gt;""),A_F,0)
+IF(AND(P23="AMARAGUA",Q23="Full Board",Y23&lt;&gt;""),A_F,0)
+IF(AND(P23="AMARAGUA",Q23="Full Board",Z23&lt;&gt;""),A_F,0)</f>
        <v>0</v>
      </c>
      <c r="AC23" s="107">
        <f>R23*PV</f>
        <v>0</v>
      </c>
      <c r="AD23" s="13">
        <f t="shared" ref="AD23:AD61" si="4">AA23+AB23+AC23</f>
        <v>0</v>
      </c>
      <c r="BX23" s="3"/>
    </row>
    <row r="24" spans="1:76" ht="15.75" x14ac:dyDescent="0.25">
      <c r="A24" s="3"/>
      <c r="B24" s="123">
        <v>3</v>
      </c>
      <c r="C24" s="124"/>
      <c r="D24" s="125"/>
      <c r="E24" s="126"/>
      <c r="F24" s="126"/>
      <c r="G24" s="126"/>
      <c r="H24" s="127"/>
      <c r="I24" s="128"/>
      <c r="J24" s="129"/>
      <c r="K24" s="130"/>
      <c r="L24" s="127"/>
      <c r="M24" s="128"/>
      <c r="N24" s="129"/>
      <c r="O24" s="131"/>
      <c r="P24" s="132"/>
      <c r="Q24" s="133"/>
      <c r="R24" s="133"/>
      <c r="S24" s="149"/>
      <c r="T24" s="150"/>
      <c r="U24" s="150"/>
      <c r="V24" s="150"/>
      <c r="W24" s="150"/>
      <c r="X24" s="150"/>
      <c r="Y24" s="151"/>
      <c r="Z24" s="152"/>
      <c r="AA24" s="12">
        <f t="shared" si="3"/>
        <v>0</v>
      </c>
      <c r="AB24" s="107">
        <f>IF(AND(P24="MELIA COSTA DEL SOL",Q24="Full Board",S24&lt;&gt;""),FB,0)
+IF(AND(P24="MELIA COSTA DEL SOL",Q24="Full Board",T24&lt;&gt;""),FB,0)
+IF(AND(P24="MELIA COSTA DEL SOL",Q24="Full Board",U24&lt;&gt;""),FB,0)
+IF(AND(P24="MELIA COSTA DEL SOL",Q24="Full Board",V24&lt;&gt;""),FB,0)
+IF(AND(P24="MELIA COSTA DEL SOL",Q24="Full Board",W24&lt;&gt;""),FB,0)
+IF(AND(P24="MELIA COSTA DEL SOL",Q24="Full Board",X24&lt;&gt;""),FB,0)
+IF(AND(P24="MELIA COSTA DEL SOL",Q24="Full Board",Y24&lt;&gt;""),FB,0)
+IF(AND(P24="MELIA COSTA DEL SOL",Q24="Full Board",Z24&lt;&gt;""),FB,0)
+IF(AND(P24="MELIA COSTA DEL SOL",Q24="Dinner",S24&lt;&gt;""),HF,0)
+IF(AND(P24="MELIA COSTA DEL SOL",Q24="Dinner",T24&lt;&gt;""),HF,0)
+IF(AND(P24="MELIA COSTA DEL SOL",Q24="Dinner",U24&lt;&gt;""),HF,0)
+IF(AND(P24="MELIA COSTA DEL SOL",Q24="Dinner",V24&lt;&gt;""),HF,0)
+IF(AND(P24="MELIA COSTA DEL SOL",Q24="Dinner",W24&lt;&gt;""),HF,0)
+IF(AND(P24="MELIA COSTA DEL SOL",Q24="Dinner",Y24&lt;&gt;""),HF,0)
+IF(AND(P24="MELIA COSTA DEL SOL",Q24="Dinner",X24&lt;&gt;""),HF,0)
+IF(AND(P24="MELIA COSTA DEL SOL",Q24="Dinner",Z24&lt;&gt;""),HF,0)
+IF(AND(P24="DON PABLO",Q24="Full Board",S24&lt;&gt;""),FB,0)
+IF(AND(P24="DON PABLO",Q24="Full Board",T24&lt;&gt;""),FB,0)
+IF(AND(P24="DON PABLO",Q24="Full Board",U24&lt;&gt;""),FB,0)
+IF(AND(P24="DON PABLO",Q24="Full Board",V24&lt;&gt;""),FB,0)
+IF(AND(P24="DON PABLO",Q24="Full Board",W24&lt;&gt;""),FB,0)
+IF(AND(P24="DON PABLO",Q24="Full Board",X24&lt;&gt;""),FB,0)
+IF(AND(P24="DON PABLO",Q24="Full Board",Y24&lt;&gt;""),FB,0)
+IF(AND(P24="DON PABLO",Q24="Full Board",Z24&lt;&gt;""),FB,0)
+IF(AND(P24="DON PABLO",Q24="Dinner",S24&lt;&gt;""),HF,0)
+IF(AND(P24="DON PABLO",Q24="Dinner",T24&lt;&gt;""),HF,0)
+IF(AND(P24="DON PABLO",Q24="Dinner",U24&lt;&gt;""),HF,0)
+IF(AND(P24="DON PABLO",Q24="Dinner",V24&lt;&gt;""),HF,0)
+IF(AND(P24="DON PABLO",Q24="Dinner",W24&lt;&gt;""),HF,0)
+IF(AND(P24="DON PABLO",Q24="Dinner",X24&lt;&gt;""),HF,0)
+IF(AND(P24="DON PABLO",Q24="Dinner",Y24&lt;&gt;""),HF,0)
+IF(AND(P24="DON PABLO",Q24="Dinner",Z24&lt;&gt;""),HF,0)
+IF(AND(P24="SOL PRINCIPE",Q24="Full Board",S24&lt;&gt;""),FB,0)
+IF(AND(P24="SOL PRINCIPE",Q24="Full Board",T24&lt;&gt;""),FB,0)
+IF(AND(P24="SOL PRINCIPE",Q24="Full Board",U24&lt;&gt;""),FB,0)
+IF(AND(P24="SOL PRINCIPE",Q24="Full Board",V24&lt;&gt;""),FB,0)
+IF(AND(P24="SOL PRINCIPE",Q24="Full Board",W24&lt;&gt;""),FB,0)
+IF(AND(P24="SOL PRINCIPE",Q24="Full Board",X24&lt;&gt;""),FB,0)
+IF(AND(P24="SOL PRINCIPE",Q24="Full Board",Y24&lt;&gt;""),FB,0)
+IF(AND(P24="SOL PRINCIPE",Q24="Full Board",Z24&lt;&gt;""),FB,0)
+IF(AND(P24="SOL PRINCIPE",Q24="Dinner",S24&lt;&gt;""),HF,0)
+IF(AND(P24="SOL PRINCIPE",Q24="Dinner",T24&lt;&gt;""),HF,0)
+IF(AND(P24="SOL PRINCIPE",Q24="Dinner",U24&lt;&gt;""),HF,0)
+IF(AND(P24="SOL PRINCIPE",Q24="Dinner",V24&lt;&gt;""),HF,0)
+IF(AND(P24="SOL PRINCIPE",Q24="Dinner",W24&lt;&gt;""),HF,0)
+IF(AND(P24="SOL PRINCIPE",Q24="Dinner",X24&lt;&gt;""),HF,0)
+IF(AND(P24="SOL PRINCIPE",Q24="Dinner",Y24&lt;&gt;""),HF,0)
+IF(AND(P24="SOL PRINCIPE",Q24="Dinner",Z24&lt;&gt;""),HF,0)
+IF(AND(P24="AMARAGUA",Q24="Full Board",S24&lt;&gt;""),A_F,0)
+IF(AND(P24="AMARAGUA",Q24="Full Board",T24&lt;&gt;""),A_F,0)
+IF(AND(P24="AMARAGUA",Q24="Full Board",U24&lt;&gt;""),A_F,0)
+IF(AND(P24="AMARAGUA",Q24="Full Board",V24&lt;&gt;""),A_F,0)
+IF(AND(P24="AMARAGUA",Q24="Full Board",W24&lt;&gt;""),A_F,0)
+IF(AND(P24="AMARAGUA",Q24="Full Board",X24&lt;&gt;""),A_F,0)
+IF(AND(P24="AMARAGUA",Q24="Full Board",Y24&lt;&gt;""),A_F,0)
+IF(AND(P24="AMARAGUA",Q24="Full Board",Z24&lt;&gt;""),A_F,0)</f>
        <v>0</v>
      </c>
      <c r="AC24" s="107">
        <f>R24*PV</f>
        <v>0</v>
      </c>
      <c r="AD24" s="13">
        <f t="shared" si="4"/>
        <v>0</v>
      </c>
      <c r="BX24" s="3"/>
    </row>
    <row r="25" spans="1:76" ht="15.75" x14ac:dyDescent="0.25">
      <c r="A25" s="3"/>
      <c r="B25" s="138">
        <v>4</v>
      </c>
      <c r="C25" s="139"/>
      <c r="D25" s="140"/>
      <c r="E25" s="141"/>
      <c r="F25" s="141"/>
      <c r="G25" s="141"/>
      <c r="H25" s="142"/>
      <c r="I25" s="143"/>
      <c r="J25" s="144"/>
      <c r="K25" s="145"/>
      <c r="L25" s="142"/>
      <c r="M25" s="143"/>
      <c r="N25" s="144"/>
      <c r="O25" s="146"/>
      <c r="P25" s="147"/>
      <c r="Q25" s="148"/>
      <c r="R25" s="148"/>
      <c r="S25" s="149"/>
      <c r="T25" s="150"/>
      <c r="U25" s="150"/>
      <c r="V25" s="150"/>
      <c r="W25" s="150"/>
      <c r="X25" s="150"/>
      <c r="Y25" s="151"/>
      <c r="Z25" s="152"/>
      <c r="AA25" s="12">
        <f t="shared" si="3"/>
        <v>0</v>
      </c>
      <c r="AB25" s="107">
        <f>IF(AND(P25="MELIA COSTA DEL SOL",Q25="Full Board",S25&lt;&gt;""),FB,0)
+IF(AND(P25="MELIA COSTA DEL SOL",Q25="Full Board",T25&lt;&gt;""),FB,0)
+IF(AND(P25="MELIA COSTA DEL SOL",Q25="Full Board",U25&lt;&gt;""),FB,0)
+IF(AND(P25="MELIA COSTA DEL SOL",Q25="Full Board",V25&lt;&gt;""),FB,0)
+IF(AND(P25="MELIA COSTA DEL SOL",Q25="Full Board",W25&lt;&gt;""),FB,0)
+IF(AND(P25="MELIA COSTA DEL SOL",Q25="Full Board",X25&lt;&gt;""),FB,0)
+IF(AND(P25="MELIA COSTA DEL SOL",Q25="Full Board",Y25&lt;&gt;""),FB,0)
+IF(AND(P25="MELIA COSTA DEL SOL",Q25="Full Board",Z25&lt;&gt;""),FB,0)
+IF(AND(P25="MELIA COSTA DEL SOL",Q25="Dinner",S25&lt;&gt;""),HF,0)
+IF(AND(P25="MELIA COSTA DEL SOL",Q25="Dinner",T25&lt;&gt;""),HF,0)
+IF(AND(P25="MELIA COSTA DEL SOL",Q25="Dinner",U25&lt;&gt;""),HF,0)
+IF(AND(P25="MELIA COSTA DEL SOL",Q25="Dinner",V25&lt;&gt;""),HF,0)
+IF(AND(P25="MELIA COSTA DEL SOL",Q25="Dinner",W25&lt;&gt;""),HF,0)
+IF(AND(P25="MELIA COSTA DEL SOL",Q25="Dinner",Y25&lt;&gt;""),HF,0)
+IF(AND(P25="MELIA COSTA DEL SOL",Q25="Dinner",X25&lt;&gt;""),HF,0)
+IF(AND(P25="MELIA COSTA DEL SOL",Q25="Dinner",Z25&lt;&gt;""),HF,0)
+IF(AND(P25="DON PABLO",Q25="Full Board",S25&lt;&gt;""),FB,0)
+IF(AND(P25="DON PABLO",Q25="Full Board",T25&lt;&gt;""),FB,0)
+IF(AND(P25="DON PABLO",Q25="Full Board",U25&lt;&gt;""),FB,0)
+IF(AND(P25="DON PABLO",Q25="Full Board",V25&lt;&gt;""),FB,0)
+IF(AND(P25="DON PABLO",Q25="Full Board",W25&lt;&gt;""),FB,0)
+IF(AND(P25="DON PABLO",Q25="Full Board",X25&lt;&gt;""),FB,0)
+IF(AND(P25="DON PABLO",Q25="Full Board",Y25&lt;&gt;""),FB,0)
+IF(AND(P25="DON PABLO",Q25="Full Board",Z25&lt;&gt;""),FB,0)
+IF(AND(P25="DON PABLO",Q25="Dinner",S25&lt;&gt;""),HF,0)
+IF(AND(P25="DON PABLO",Q25="Dinner",T25&lt;&gt;""),HF,0)
+IF(AND(P25="DON PABLO",Q25="Dinner",U25&lt;&gt;""),HF,0)
+IF(AND(P25="DON PABLO",Q25="Dinner",V25&lt;&gt;""),HF,0)
+IF(AND(P25="DON PABLO",Q25="Dinner",W25&lt;&gt;""),HF,0)
+IF(AND(P25="DON PABLO",Q25="Dinner",X25&lt;&gt;""),HF,0)
+IF(AND(P25="DON PABLO",Q25="Dinner",Y25&lt;&gt;""),HF,0)
+IF(AND(P25="DON PABLO",Q25="Dinner",Z25&lt;&gt;""),HF,0)
+IF(AND(P25="SOL PRINCIPE",Q25="Full Board",S25&lt;&gt;""),FB,0)
+IF(AND(P25="SOL PRINCIPE",Q25="Full Board",T25&lt;&gt;""),FB,0)
+IF(AND(P25="SOL PRINCIPE",Q25="Full Board",U25&lt;&gt;""),FB,0)
+IF(AND(P25="SOL PRINCIPE",Q25="Full Board",V25&lt;&gt;""),FB,0)
+IF(AND(P25="SOL PRINCIPE",Q25="Full Board",W25&lt;&gt;""),FB,0)
+IF(AND(P25="SOL PRINCIPE",Q25="Full Board",X25&lt;&gt;""),FB,0)
+IF(AND(P25="SOL PRINCIPE",Q25="Full Board",Y25&lt;&gt;""),FB,0)
+IF(AND(P25="SOL PRINCIPE",Q25="Full Board",Z25&lt;&gt;""),FB,0)
+IF(AND(P25="SOL PRINCIPE",Q25="Dinner",S25&lt;&gt;""),HF,0)
+IF(AND(P25="SOL PRINCIPE",Q25="Dinner",T25&lt;&gt;""),HF,0)
+IF(AND(P25="SOL PRINCIPE",Q25="Dinner",U25&lt;&gt;""),HF,0)
+IF(AND(P25="SOL PRINCIPE",Q25="Dinner",V25&lt;&gt;""),HF,0)
+IF(AND(P25="SOL PRINCIPE",Q25="Dinner",W25&lt;&gt;""),HF,0)
+IF(AND(P25="SOL PRINCIPE",Q25="Dinner",X25&lt;&gt;""),HF,0)
+IF(AND(P25="SOL PRINCIPE",Q25="Dinner",Y25&lt;&gt;""),HF,0)
+IF(AND(P25="SOL PRINCIPE",Q25="Dinner",Z25&lt;&gt;""),HF,0)
+IF(AND(P25="AMARAGUA",Q25="Full Board",S25&lt;&gt;""),A_F,0)
+IF(AND(P25="AMARAGUA",Q25="Full Board",T25&lt;&gt;""),A_F,0)
+IF(AND(P25="AMARAGUA",Q25="Full Board",U25&lt;&gt;""),A_F,0)
+IF(AND(P25="AMARAGUA",Q25="Full Board",V25&lt;&gt;""),A_F,0)
+IF(AND(P25="AMARAGUA",Q25="Full Board",W25&lt;&gt;""),A_F,0)
+IF(AND(P25="AMARAGUA",Q25="Full Board",X25&lt;&gt;""),A_F,0)
+IF(AND(P25="AMARAGUA",Q25="Full Board",Y25&lt;&gt;""),A_F,0)
+IF(AND(P25="AMARAGUA",Q25="Full Board",Z25&lt;&gt;""),A_F,0)</f>
        <v>0</v>
      </c>
      <c r="AC25" s="107">
        <f>R25*PV</f>
        <v>0</v>
      </c>
      <c r="AD25" s="13">
        <f t="shared" si="4"/>
        <v>0</v>
      </c>
      <c r="BX25" s="3"/>
    </row>
    <row r="26" spans="1:76" ht="15.75" x14ac:dyDescent="0.25">
      <c r="A26" s="3"/>
      <c r="B26" s="123">
        <v>5</v>
      </c>
      <c r="C26" s="124"/>
      <c r="D26" s="125"/>
      <c r="E26" s="126"/>
      <c r="F26" s="126"/>
      <c r="G26" s="126"/>
      <c r="H26" s="127"/>
      <c r="I26" s="128"/>
      <c r="J26" s="129"/>
      <c r="K26" s="130"/>
      <c r="L26" s="127"/>
      <c r="M26" s="128"/>
      <c r="N26" s="129"/>
      <c r="O26" s="131"/>
      <c r="P26" s="132"/>
      <c r="Q26" s="133"/>
      <c r="R26" s="133"/>
      <c r="S26" s="149"/>
      <c r="T26" s="150"/>
      <c r="U26" s="150"/>
      <c r="V26" s="150"/>
      <c r="W26" s="150"/>
      <c r="X26" s="150"/>
      <c r="Y26" s="151"/>
      <c r="Z26" s="152"/>
      <c r="AA26" s="12">
        <f t="shared" si="3"/>
        <v>0</v>
      </c>
      <c r="AB26" s="107">
        <f>IF(AND(P26="MELIA COSTA DEL SOL",Q26="Full Board",S26&lt;&gt;""),FB,0)
+IF(AND(P26="MELIA COSTA DEL SOL",Q26="Full Board",T26&lt;&gt;""),FB,0)
+IF(AND(P26="MELIA COSTA DEL SOL",Q26="Full Board",U26&lt;&gt;""),FB,0)
+IF(AND(P26="MELIA COSTA DEL SOL",Q26="Full Board",V26&lt;&gt;""),FB,0)
+IF(AND(P26="MELIA COSTA DEL SOL",Q26="Full Board",W26&lt;&gt;""),FB,0)
+IF(AND(P26="MELIA COSTA DEL SOL",Q26="Full Board",X26&lt;&gt;""),FB,0)
+IF(AND(P26="MELIA COSTA DEL SOL",Q26="Full Board",Y26&lt;&gt;""),FB,0)
+IF(AND(P26="MELIA COSTA DEL SOL",Q26="Full Board",Z26&lt;&gt;""),FB,0)
+IF(AND(P26="MELIA COSTA DEL SOL",Q26="Dinner",S26&lt;&gt;""),HF,0)
+IF(AND(P26="MELIA COSTA DEL SOL",Q26="Dinner",T26&lt;&gt;""),HF,0)
+IF(AND(P26="MELIA COSTA DEL SOL",Q26="Dinner",U26&lt;&gt;""),HF,0)
+IF(AND(P26="MELIA COSTA DEL SOL",Q26="Dinner",V26&lt;&gt;""),HF,0)
+IF(AND(P26="MELIA COSTA DEL SOL",Q26="Dinner",W26&lt;&gt;""),HF,0)
+IF(AND(P26="MELIA COSTA DEL SOL",Q26="Dinner",Y26&lt;&gt;""),HF,0)
+IF(AND(P26="MELIA COSTA DEL SOL",Q26="Dinner",X26&lt;&gt;""),HF,0)
+IF(AND(P26="MELIA COSTA DEL SOL",Q26="Dinner",Z26&lt;&gt;""),HF,0)
+IF(AND(P26="DON PABLO",Q26="Full Board",S26&lt;&gt;""),FB,0)
+IF(AND(P26="DON PABLO",Q26="Full Board",T26&lt;&gt;""),FB,0)
+IF(AND(P26="DON PABLO",Q26="Full Board",U26&lt;&gt;""),FB,0)
+IF(AND(P26="DON PABLO",Q26="Full Board",V26&lt;&gt;""),FB,0)
+IF(AND(P26="DON PABLO",Q26="Full Board",W26&lt;&gt;""),FB,0)
+IF(AND(P26="DON PABLO",Q26="Full Board",X26&lt;&gt;""),FB,0)
+IF(AND(P26="DON PABLO",Q26="Full Board",Y26&lt;&gt;""),FB,0)
+IF(AND(P26="DON PABLO",Q26="Full Board",Z26&lt;&gt;""),FB,0)
+IF(AND(P26="DON PABLO",Q26="Dinner",S26&lt;&gt;""),HF,0)
+IF(AND(P26="DON PABLO",Q26="Dinner",T26&lt;&gt;""),HF,0)
+IF(AND(P26="DON PABLO",Q26="Dinner",U26&lt;&gt;""),HF,0)
+IF(AND(P26="DON PABLO",Q26="Dinner",V26&lt;&gt;""),HF,0)
+IF(AND(P26="DON PABLO",Q26="Dinner",W26&lt;&gt;""),HF,0)
+IF(AND(P26="DON PABLO",Q26="Dinner",X26&lt;&gt;""),HF,0)
+IF(AND(P26="DON PABLO",Q26="Dinner",Y26&lt;&gt;""),HF,0)
+IF(AND(P26="DON PABLO",Q26="Dinner",Z26&lt;&gt;""),HF,0)
+IF(AND(P26="SOL PRINCIPE",Q26="Full Board",S26&lt;&gt;""),FB,0)
+IF(AND(P26="SOL PRINCIPE",Q26="Full Board",T26&lt;&gt;""),FB,0)
+IF(AND(P26="SOL PRINCIPE",Q26="Full Board",U26&lt;&gt;""),FB,0)
+IF(AND(P26="SOL PRINCIPE",Q26="Full Board",V26&lt;&gt;""),FB,0)
+IF(AND(P26="SOL PRINCIPE",Q26="Full Board",W26&lt;&gt;""),FB,0)
+IF(AND(P26="SOL PRINCIPE",Q26="Full Board",X26&lt;&gt;""),FB,0)
+IF(AND(P26="SOL PRINCIPE",Q26="Full Board",Y26&lt;&gt;""),FB,0)
+IF(AND(P26="SOL PRINCIPE",Q26="Full Board",Z26&lt;&gt;""),FB,0)
+IF(AND(P26="SOL PRINCIPE",Q26="Dinner",S26&lt;&gt;""),HF,0)
+IF(AND(P26="SOL PRINCIPE",Q26="Dinner",T26&lt;&gt;""),HF,0)
+IF(AND(P26="SOL PRINCIPE",Q26="Dinner",U26&lt;&gt;""),HF,0)
+IF(AND(P26="SOL PRINCIPE",Q26="Dinner",V26&lt;&gt;""),HF,0)
+IF(AND(P26="SOL PRINCIPE",Q26="Dinner",W26&lt;&gt;""),HF,0)
+IF(AND(P26="SOL PRINCIPE",Q26="Dinner",X26&lt;&gt;""),HF,0)
+IF(AND(P26="SOL PRINCIPE",Q26="Dinner",Y26&lt;&gt;""),HF,0)
+IF(AND(P26="SOL PRINCIPE",Q26="Dinner",Z26&lt;&gt;""),HF,0)
+IF(AND(P26="AMARAGUA",Q26="Full Board",S26&lt;&gt;""),A_F,0)
+IF(AND(P26="AMARAGUA",Q26="Full Board",T26&lt;&gt;""),A_F,0)
+IF(AND(P26="AMARAGUA",Q26="Full Board",U26&lt;&gt;""),A_F,0)
+IF(AND(P26="AMARAGUA",Q26="Full Board",V26&lt;&gt;""),A_F,0)
+IF(AND(P26="AMARAGUA",Q26="Full Board",W26&lt;&gt;""),A_F,0)
+IF(AND(P26="AMARAGUA",Q26="Full Board",X26&lt;&gt;""),A_F,0)
+IF(AND(P26="AMARAGUA",Q26="Full Board",Y26&lt;&gt;""),A_F,0)
+IF(AND(P26="AMARAGUA",Q26="Full Board",Z26&lt;&gt;""),A_F,0)</f>
        <v>0</v>
      </c>
      <c r="AC26" s="107">
        <f>R26*PV</f>
        <v>0</v>
      </c>
      <c r="AD26" s="13">
        <f t="shared" si="4"/>
        <v>0</v>
      </c>
      <c r="BX26" s="3"/>
    </row>
    <row r="27" spans="1:76" ht="15.75" x14ac:dyDescent="0.25">
      <c r="A27" s="3"/>
      <c r="B27" s="138">
        <v>6</v>
      </c>
      <c r="C27" s="139"/>
      <c r="D27" s="140"/>
      <c r="E27" s="141"/>
      <c r="F27" s="141"/>
      <c r="G27" s="141"/>
      <c r="H27" s="142"/>
      <c r="I27" s="143"/>
      <c r="J27" s="144"/>
      <c r="K27" s="145"/>
      <c r="L27" s="142"/>
      <c r="M27" s="143"/>
      <c r="N27" s="144"/>
      <c r="O27" s="146"/>
      <c r="P27" s="147"/>
      <c r="Q27" s="148"/>
      <c r="R27" s="148"/>
      <c r="S27" s="149"/>
      <c r="T27" s="150"/>
      <c r="U27" s="150"/>
      <c r="V27" s="150"/>
      <c r="W27" s="150"/>
      <c r="X27" s="150"/>
      <c r="Y27" s="151"/>
      <c r="Z27" s="152"/>
      <c r="AA27" s="12">
        <f t="shared" si="3"/>
        <v>0</v>
      </c>
      <c r="AB27" s="107">
        <f>IF(AND(P27="MELIA COSTA DEL SOL",Q27="Full Board",S27&lt;&gt;""),FB,0)
+IF(AND(P27="MELIA COSTA DEL SOL",Q27="Full Board",T27&lt;&gt;""),FB,0)
+IF(AND(P27="MELIA COSTA DEL SOL",Q27="Full Board",U27&lt;&gt;""),FB,0)
+IF(AND(P27="MELIA COSTA DEL SOL",Q27="Full Board",V27&lt;&gt;""),FB,0)
+IF(AND(P27="MELIA COSTA DEL SOL",Q27="Full Board",W27&lt;&gt;""),FB,0)
+IF(AND(P27="MELIA COSTA DEL SOL",Q27="Full Board",X27&lt;&gt;""),FB,0)
+IF(AND(P27="MELIA COSTA DEL SOL",Q27="Full Board",Y27&lt;&gt;""),FB,0)
+IF(AND(P27="MELIA COSTA DEL SOL",Q27="Full Board",Z27&lt;&gt;""),FB,0)
+IF(AND(P27="MELIA COSTA DEL SOL",Q27="Dinner",S27&lt;&gt;""),HF,0)
+IF(AND(P27="MELIA COSTA DEL SOL",Q27="Dinner",T27&lt;&gt;""),HF,0)
+IF(AND(P27="MELIA COSTA DEL SOL",Q27="Dinner",U27&lt;&gt;""),HF,0)
+IF(AND(P27="MELIA COSTA DEL SOL",Q27="Dinner",V27&lt;&gt;""),HF,0)
+IF(AND(P27="MELIA COSTA DEL SOL",Q27="Dinner",W27&lt;&gt;""),HF,0)
+IF(AND(P27="MELIA COSTA DEL SOL",Q27="Dinner",Y27&lt;&gt;""),HF,0)
+IF(AND(P27="MELIA COSTA DEL SOL",Q27="Dinner",X27&lt;&gt;""),HF,0)
+IF(AND(P27="MELIA COSTA DEL SOL",Q27="Dinner",Z27&lt;&gt;""),HF,0)
+IF(AND(P27="DON PABLO",Q27="Full Board",S27&lt;&gt;""),FB,0)
+IF(AND(P27="DON PABLO",Q27="Full Board",T27&lt;&gt;""),FB,0)
+IF(AND(P27="DON PABLO",Q27="Full Board",U27&lt;&gt;""),FB,0)
+IF(AND(P27="DON PABLO",Q27="Full Board",V27&lt;&gt;""),FB,0)
+IF(AND(P27="DON PABLO",Q27="Full Board",W27&lt;&gt;""),FB,0)
+IF(AND(P27="DON PABLO",Q27="Full Board",X27&lt;&gt;""),FB,0)
+IF(AND(P27="DON PABLO",Q27="Full Board",Y27&lt;&gt;""),FB,0)
+IF(AND(P27="DON PABLO",Q27="Full Board",Z27&lt;&gt;""),FB,0)
+IF(AND(P27="DON PABLO",Q27="Dinner",S27&lt;&gt;""),HF,0)
+IF(AND(P27="DON PABLO",Q27="Dinner",T27&lt;&gt;""),HF,0)
+IF(AND(P27="DON PABLO",Q27="Dinner",U27&lt;&gt;""),HF,0)
+IF(AND(P27="DON PABLO",Q27="Dinner",V27&lt;&gt;""),HF,0)
+IF(AND(P27="DON PABLO",Q27="Dinner",W27&lt;&gt;""),HF,0)
+IF(AND(P27="DON PABLO",Q27="Dinner",X27&lt;&gt;""),HF,0)
+IF(AND(P27="DON PABLO",Q27="Dinner",Y27&lt;&gt;""),HF,0)
+IF(AND(P27="DON PABLO",Q27="Dinner",Z27&lt;&gt;""),HF,0)
+IF(AND(P27="SOL PRINCIPE",Q27="Full Board",S27&lt;&gt;""),FB,0)
+IF(AND(P27="SOL PRINCIPE",Q27="Full Board",T27&lt;&gt;""),FB,0)
+IF(AND(P27="SOL PRINCIPE",Q27="Full Board",U27&lt;&gt;""),FB,0)
+IF(AND(P27="SOL PRINCIPE",Q27="Full Board",V27&lt;&gt;""),FB,0)
+IF(AND(P27="SOL PRINCIPE",Q27="Full Board",W27&lt;&gt;""),FB,0)
+IF(AND(P27="SOL PRINCIPE",Q27="Full Board",X27&lt;&gt;""),FB,0)
+IF(AND(P27="SOL PRINCIPE",Q27="Full Board",Y27&lt;&gt;""),FB,0)
+IF(AND(P27="SOL PRINCIPE",Q27="Full Board",Z27&lt;&gt;""),FB,0)
+IF(AND(P27="SOL PRINCIPE",Q27="Dinner",S27&lt;&gt;""),HF,0)
+IF(AND(P27="SOL PRINCIPE",Q27="Dinner",T27&lt;&gt;""),HF,0)
+IF(AND(P27="SOL PRINCIPE",Q27="Dinner",U27&lt;&gt;""),HF,0)
+IF(AND(P27="SOL PRINCIPE",Q27="Dinner",V27&lt;&gt;""),HF,0)
+IF(AND(P27="SOL PRINCIPE",Q27="Dinner",W27&lt;&gt;""),HF,0)
+IF(AND(P27="SOL PRINCIPE",Q27="Dinner",X27&lt;&gt;""),HF,0)
+IF(AND(P27="SOL PRINCIPE",Q27="Dinner",Y27&lt;&gt;""),HF,0)
+IF(AND(P27="SOL PRINCIPE",Q27="Dinner",Z27&lt;&gt;""),HF,0)
+IF(AND(P27="AMARAGUA",Q27="Full Board",S27&lt;&gt;""),A_F,0)
+IF(AND(P27="AMARAGUA",Q27="Full Board",T27&lt;&gt;""),A_F,0)
+IF(AND(P27="AMARAGUA",Q27="Full Board",U27&lt;&gt;""),A_F,0)
+IF(AND(P27="AMARAGUA",Q27="Full Board",V27&lt;&gt;""),A_F,0)
+IF(AND(P27="AMARAGUA",Q27="Full Board",W27&lt;&gt;""),A_F,0)
+IF(AND(P27="AMARAGUA",Q27="Full Board",X27&lt;&gt;""),A_F,0)
+IF(AND(P27="AMARAGUA",Q27="Full Board",Y27&lt;&gt;""),A_F,0)
+IF(AND(P27="AMARAGUA",Q27="Full Board",Z27&lt;&gt;""),A_F,0)</f>
        <v>0</v>
      </c>
      <c r="AC27" s="107">
        <f>R27*PV</f>
        <v>0</v>
      </c>
      <c r="AD27" s="13">
        <f t="shared" si="4"/>
        <v>0</v>
      </c>
      <c r="BX27" s="3"/>
    </row>
    <row r="28" spans="1:76" ht="15.75" x14ac:dyDescent="0.25">
      <c r="A28" s="3"/>
      <c r="B28" s="123">
        <v>7</v>
      </c>
      <c r="C28" s="124"/>
      <c r="D28" s="125"/>
      <c r="E28" s="126"/>
      <c r="F28" s="126"/>
      <c r="G28" s="126"/>
      <c r="H28" s="127"/>
      <c r="I28" s="128"/>
      <c r="J28" s="129"/>
      <c r="K28" s="130"/>
      <c r="L28" s="127"/>
      <c r="M28" s="128"/>
      <c r="N28" s="129"/>
      <c r="O28" s="131"/>
      <c r="P28" s="132"/>
      <c r="Q28" s="133"/>
      <c r="R28" s="133"/>
      <c r="S28" s="149"/>
      <c r="T28" s="150"/>
      <c r="U28" s="150"/>
      <c r="V28" s="150"/>
      <c r="W28" s="150"/>
      <c r="X28" s="150"/>
      <c r="Y28" s="151"/>
      <c r="Z28" s="152"/>
      <c r="AA28" s="12">
        <f t="shared" si="3"/>
        <v>0</v>
      </c>
      <c r="AB28" s="107">
        <f>IF(AND(P28="MELIA COSTA DEL SOL",Q28="Full Board",S28&lt;&gt;""),FB,0)
+IF(AND(P28="MELIA COSTA DEL SOL",Q28="Full Board",T28&lt;&gt;""),FB,0)
+IF(AND(P28="MELIA COSTA DEL SOL",Q28="Full Board",U28&lt;&gt;""),FB,0)
+IF(AND(P28="MELIA COSTA DEL SOL",Q28="Full Board",V28&lt;&gt;""),FB,0)
+IF(AND(P28="MELIA COSTA DEL SOL",Q28="Full Board",W28&lt;&gt;""),FB,0)
+IF(AND(P28="MELIA COSTA DEL SOL",Q28="Full Board",X28&lt;&gt;""),FB,0)
+IF(AND(P28="MELIA COSTA DEL SOL",Q28="Full Board",Y28&lt;&gt;""),FB,0)
+IF(AND(P28="MELIA COSTA DEL SOL",Q28="Full Board",Z28&lt;&gt;""),FB,0)
+IF(AND(P28="MELIA COSTA DEL SOL",Q28="Dinner",S28&lt;&gt;""),HF,0)
+IF(AND(P28="MELIA COSTA DEL SOL",Q28="Dinner",T28&lt;&gt;""),HF,0)
+IF(AND(P28="MELIA COSTA DEL SOL",Q28="Dinner",U28&lt;&gt;""),HF,0)
+IF(AND(P28="MELIA COSTA DEL SOL",Q28="Dinner",V28&lt;&gt;""),HF,0)
+IF(AND(P28="MELIA COSTA DEL SOL",Q28="Dinner",W28&lt;&gt;""),HF,0)
+IF(AND(P28="MELIA COSTA DEL SOL",Q28="Dinner",Y28&lt;&gt;""),HF,0)
+IF(AND(P28="MELIA COSTA DEL SOL",Q28="Dinner",X28&lt;&gt;""),HF,0)
+IF(AND(P28="MELIA COSTA DEL SOL",Q28="Dinner",Z28&lt;&gt;""),HF,0)
+IF(AND(P28="DON PABLO",Q28="Full Board",S28&lt;&gt;""),FB,0)
+IF(AND(P28="DON PABLO",Q28="Full Board",T28&lt;&gt;""),FB,0)
+IF(AND(P28="DON PABLO",Q28="Full Board",U28&lt;&gt;""),FB,0)
+IF(AND(P28="DON PABLO",Q28="Full Board",V28&lt;&gt;""),FB,0)
+IF(AND(P28="DON PABLO",Q28="Full Board",W28&lt;&gt;""),FB,0)
+IF(AND(P28="DON PABLO",Q28="Full Board",X28&lt;&gt;""),FB,0)
+IF(AND(P28="DON PABLO",Q28="Full Board",Y28&lt;&gt;""),FB,0)
+IF(AND(P28="DON PABLO",Q28="Full Board",Z28&lt;&gt;""),FB,0)
+IF(AND(P28="DON PABLO",Q28="Dinner",S28&lt;&gt;""),HF,0)
+IF(AND(P28="DON PABLO",Q28="Dinner",T28&lt;&gt;""),HF,0)
+IF(AND(P28="DON PABLO",Q28="Dinner",U28&lt;&gt;""),HF,0)
+IF(AND(P28="DON PABLO",Q28="Dinner",V28&lt;&gt;""),HF,0)
+IF(AND(P28="DON PABLO",Q28="Dinner",W28&lt;&gt;""),HF,0)
+IF(AND(P28="DON PABLO",Q28="Dinner",X28&lt;&gt;""),HF,0)
+IF(AND(P28="DON PABLO",Q28="Dinner",Y28&lt;&gt;""),HF,0)
+IF(AND(P28="DON PABLO",Q28="Dinner",Z28&lt;&gt;""),HF,0)
+IF(AND(P28="SOL PRINCIPE",Q28="Full Board",S28&lt;&gt;""),FB,0)
+IF(AND(P28="SOL PRINCIPE",Q28="Full Board",T28&lt;&gt;""),FB,0)
+IF(AND(P28="SOL PRINCIPE",Q28="Full Board",U28&lt;&gt;""),FB,0)
+IF(AND(P28="SOL PRINCIPE",Q28="Full Board",V28&lt;&gt;""),FB,0)
+IF(AND(P28="SOL PRINCIPE",Q28="Full Board",W28&lt;&gt;""),FB,0)
+IF(AND(P28="SOL PRINCIPE",Q28="Full Board",X28&lt;&gt;""),FB,0)
+IF(AND(P28="SOL PRINCIPE",Q28="Full Board",Y28&lt;&gt;""),FB,0)
+IF(AND(P28="SOL PRINCIPE",Q28="Full Board",Z28&lt;&gt;""),FB,0)
+IF(AND(P28="SOL PRINCIPE",Q28="Dinner",S28&lt;&gt;""),HF,0)
+IF(AND(P28="SOL PRINCIPE",Q28="Dinner",T28&lt;&gt;""),HF,0)
+IF(AND(P28="SOL PRINCIPE",Q28="Dinner",U28&lt;&gt;""),HF,0)
+IF(AND(P28="SOL PRINCIPE",Q28="Dinner",V28&lt;&gt;""),HF,0)
+IF(AND(P28="SOL PRINCIPE",Q28="Dinner",W28&lt;&gt;""),HF,0)
+IF(AND(P28="SOL PRINCIPE",Q28="Dinner",X28&lt;&gt;""),HF,0)
+IF(AND(P28="SOL PRINCIPE",Q28="Dinner",Y28&lt;&gt;""),HF,0)
+IF(AND(P28="SOL PRINCIPE",Q28="Dinner",Z28&lt;&gt;""),HF,0)
+IF(AND(P28="AMARAGUA",Q28="Full Board",S28&lt;&gt;""),A_F,0)
+IF(AND(P28="AMARAGUA",Q28="Full Board",T28&lt;&gt;""),A_F,0)
+IF(AND(P28="AMARAGUA",Q28="Full Board",U28&lt;&gt;""),A_F,0)
+IF(AND(P28="AMARAGUA",Q28="Full Board",V28&lt;&gt;""),A_F,0)
+IF(AND(P28="AMARAGUA",Q28="Full Board",W28&lt;&gt;""),A_F,0)
+IF(AND(P28="AMARAGUA",Q28="Full Board",X28&lt;&gt;""),A_F,0)
+IF(AND(P28="AMARAGUA",Q28="Full Board",Y28&lt;&gt;""),A_F,0)
+IF(AND(P28="AMARAGUA",Q28="Full Board",Z28&lt;&gt;""),A_F,0)</f>
        <v>0</v>
      </c>
      <c r="AC28" s="107">
        <f>R28*PV</f>
        <v>0</v>
      </c>
      <c r="AD28" s="13">
        <f t="shared" si="4"/>
        <v>0</v>
      </c>
      <c r="BX28" s="3"/>
    </row>
    <row r="29" spans="1:76" ht="15.75" x14ac:dyDescent="0.25">
      <c r="A29" s="3"/>
      <c r="B29" s="138">
        <v>8</v>
      </c>
      <c r="C29" s="139"/>
      <c r="D29" s="140"/>
      <c r="E29" s="141"/>
      <c r="F29" s="141"/>
      <c r="G29" s="141"/>
      <c r="H29" s="142"/>
      <c r="I29" s="143"/>
      <c r="J29" s="144"/>
      <c r="K29" s="145"/>
      <c r="L29" s="142"/>
      <c r="M29" s="143"/>
      <c r="N29" s="144"/>
      <c r="O29" s="146"/>
      <c r="P29" s="147"/>
      <c r="Q29" s="148"/>
      <c r="R29" s="148"/>
      <c r="S29" s="149"/>
      <c r="T29" s="150"/>
      <c r="U29" s="150"/>
      <c r="V29" s="150"/>
      <c r="W29" s="150"/>
      <c r="X29" s="150"/>
      <c r="Y29" s="151"/>
      <c r="Z29" s="152"/>
      <c r="AA29" s="12">
        <f t="shared" si="3"/>
        <v>0</v>
      </c>
      <c r="AB29" s="107">
        <f>IF(AND(P29="MELIA COSTA DEL SOL",Q29="Full Board",S29&lt;&gt;""),FB,0)
+IF(AND(P29="MELIA COSTA DEL SOL",Q29="Full Board",T29&lt;&gt;""),FB,0)
+IF(AND(P29="MELIA COSTA DEL SOL",Q29="Full Board",U29&lt;&gt;""),FB,0)
+IF(AND(P29="MELIA COSTA DEL SOL",Q29="Full Board",V29&lt;&gt;""),FB,0)
+IF(AND(P29="MELIA COSTA DEL SOL",Q29="Full Board",W29&lt;&gt;""),FB,0)
+IF(AND(P29="MELIA COSTA DEL SOL",Q29="Full Board",X29&lt;&gt;""),FB,0)
+IF(AND(P29="MELIA COSTA DEL SOL",Q29="Full Board",Y29&lt;&gt;""),FB,0)
+IF(AND(P29="MELIA COSTA DEL SOL",Q29="Full Board",Z29&lt;&gt;""),FB,0)
+IF(AND(P29="MELIA COSTA DEL SOL",Q29="Dinner",S29&lt;&gt;""),HF,0)
+IF(AND(P29="MELIA COSTA DEL SOL",Q29="Dinner",T29&lt;&gt;""),HF,0)
+IF(AND(P29="MELIA COSTA DEL SOL",Q29="Dinner",U29&lt;&gt;""),HF,0)
+IF(AND(P29="MELIA COSTA DEL SOL",Q29="Dinner",V29&lt;&gt;""),HF,0)
+IF(AND(P29="MELIA COSTA DEL SOL",Q29="Dinner",W29&lt;&gt;""),HF,0)
+IF(AND(P29="MELIA COSTA DEL SOL",Q29="Dinner",Y29&lt;&gt;""),HF,0)
+IF(AND(P29="MELIA COSTA DEL SOL",Q29="Dinner",X29&lt;&gt;""),HF,0)
+IF(AND(P29="MELIA COSTA DEL SOL",Q29="Dinner",Z29&lt;&gt;""),HF,0)
+IF(AND(P29="DON PABLO",Q29="Full Board",S29&lt;&gt;""),FB,0)
+IF(AND(P29="DON PABLO",Q29="Full Board",T29&lt;&gt;""),FB,0)
+IF(AND(P29="DON PABLO",Q29="Full Board",U29&lt;&gt;""),FB,0)
+IF(AND(P29="DON PABLO",Q29="Full Board",V29&lt;&gt;""),FB,0)
+IF(AND(P29="DON PABLO",Q29="Full Board",W29&lt;&gt;""),FB,0)
+IF(AND(P29="DON PABLO",Q29="Full Board",X29&lt;&gt;""),FB,0)
+IF(AND(P29="DON PABLO",Q29="Full Board",Y29&lt;&gt;""),FB,0)
+IF(AND(P29="DON PABLO",Q29="Full Board",Z29&lt;&gt;""),FB,0)
+IF(AND(P29="DON PABLO",Q29="Dinner",S29&lt;&gt;""),HF,0)
+IF(AND(P29="DON PABLO",Q29="Dinner",T29&lt;&gt;""),HF,0)
+IF(AND(P29="DON PABLO",Q29="Dinner",U29&lt;&gt;""),HF,0)
+IF(AND(P29="DON PABLO",Q29="Dinner",V29&lt;&gt;""),HF,0)
+IF(AND(P29="DON PABLO",Q29="Dinner",W29&lt;&gt;""),HF,0)
+IF(AND(P29="DON PABLO",Q29="Dinner",X29&lt;&gt;""),HF,0)
+IF(AND(P29="DON PABLO",Q29="Dinner",Y29&lt;&gt;""),HF,0)
+IF(AND(P29="DON PABLO",Q29="Dinner",Z29&lt;&gt;""),HF,0)
+IF(AND(P29="SOL PRINCIPE",Q29="Full Board",S29&lt;&gt;""),FB,0)
+IF(AND(P29="SOL PRINCIPE",Q29="Full Board",T29&lt;&gt;""),FB,0)
+IF(AND(P29="SOL PRINCIPE",Q29="Full Board",U29&lt;&gt;""),FB,0)
+IF(AND(P29="SOL PRINCIPE",Q29="Full Board",V29&lt;&gt;""),FB,0)
+IF(AND(P29="SOL PRINCIPE",Q29="Full Board",W29&lt;&gt;""),FB,0)
+IF(AND(P29="SOL PRINCIPE",Q29="Full Board",X29&lt;&gt;""),FB,0)
+IF(AND(P29="SOL PRINCIPE",Q29="Full Board",Y29&lt;&gt;""),FB,0)
+IF(AND(P29="SOL PRINCIPE",Q29="Full Board",Z29&lt;&gt;""),FB,0)
+IF(AND(P29="SOL PRINCIPE",Q29="Dinner",S29&lt;&gt;""),HF,0)
+IF(AND(P29="SOL PRINCIPE",Q29="Dinner",T29&lt;&gt;""),HF,0)
+IF(AND(P29="SOL PRINCIPE",Q29="Dinner",U29&lt;&gt;""),HF,0)
+IF(AND(P29="SOL PRINCIPE",Q29="Dinner",V29&lt;&gt;""),HF,0)
+IF(AND(P29="SOL PRINCIPE",Q29="Dinner",W29&lt;&gt;""),HF,0)
+IF(AND(P29="SOL PRINCIPE",Q29="Dinner",X29&lt;&gt;""),HF,0)
+IF(AND(P29="SOL PRINCIPE",Q29="Dinner",Y29&lt;&gt;""),HF,0)
+IF(AND(P29="SOL PRINCIPE",Q29="Dinner",Z29&lt;&gt;""),HF,0)
+IF(AND(P29="AMARAGUA",Q29="Full Board",S29&lt;&gt;""),A_F,0)
+IF(AND(P29="AMARAGUA",Q29="Full Board",T29&lt;&gt;""),A_F,0)
+IF(AND(P29="AMARAGUA",Q29="Full Board",U29&lt;&gt;""),A_F,0)
+IF(AND(P29="AMARAGUA",Q29="Full Board",V29&lt;&gt;""),A_F,0)
+IF(AND(P29="AMARAGUA",Q29="Full Board",W29&lt;&gt;""),A_F,0)
+IF(AND(P29="AMARAGUA",Q29="Full Board",X29&lt;&gt;""),A_F,0)
+IF(AND(P29="AMARAGUA",Q29="Full Board",Y29&lt;&gt;""),A_F,0)
+IF(AND(P29="AMARAGUA",Q29="Full Board",Z29&lt;&gt;""),A_F,0)</f>
        <v>0</v>
      </c>
      <c r="AC29" s="107">
        <f>R29*PV</f>
        <v>0</v>
      </c>
      <c r="AD29" s="13">
        <f t="shared" si="4"/>
        <v>0</v>
      </c>
      <c r="BX29" s="3"/>
    </row>
    <row r="30" spans="1:76" ht="15.75" x14ac:dyDescent="0.25">
      <c r="A30" s="3"/>
      <c r="B30" s="123">
        <v>9</v>
      </c>
      <c r="C30" s="124"/>
      <c r="D30" s="125"/>
      <c r="E30" s="126"/>
      <c r="F30" s="126"/>
      <c r="G30" s="126"/>
      <c r="H30" s="127"/>
      <c r="I30" s="128"/>
      <c r="J30" s="129"/>
      <c r="K30" s="130"/>
      <c r="L30" s="127"/>
      <c r="M30" s="128"/>
      <c r="N30" s="129"/>
      <c r="O30" s="131"/>
      <c r="P30" s="132"/>
      <c r="Q30" s="133"/>
      <c r="R30" s="133"/>
      <c r="S30" s="149"/>
      <c r="T30" s="150"/>
      <c r="U30" s="150"/>
      <c r="V30" s="150"/>
      <c r="W30" s="150"/>
      <c r="X30" s="150"/>
      <c r="Y30" s="151"/>
      <c r="Z30" s="152"/>
      <c r="AA30" s="12">
        <f t="shared" si="3"/>
        <v>0</v>
      </c>
      <c r="AB30" s="107">
        <f>IF(AND(P30="MELIA COSTA DEL SOL",Q30="Full Board",S30&lt;&gt;""),FB,0)
+IF(AND(P30="MELIA COSTA DEL SOL",Q30="Full Board",T30&lt;&gt;""),FB,0)
+IF(AND(P30="MELIA COSTA DEL SOL",Q30="Full Board",U30&lt;&gt;""),FB,0)
+IF(AND(P30="MELIA COSTA DEL SOL",Q30="Full Board",V30&lt;&gt;""),FB,0)
+IF(AND(P30="MELIA COSTA DEL SOL",Q30="Full Board",W30&lt;&gt;""),FB,0)
+IF(AND(P30="MELIA COSTA DEL SOL",Q30="Full Board",X30&lt;&gt;""),FB,0)
+IF(AND(P30="MELIA COSTA DEL SOL",Q30="Full Board",Y30&lt;&gt;""),FB,0)
+IF(AND(P30="MELIA COSTA DEL SOL",Q30="Full Board",Z30&lt;&gt;""),FB,0)
+IF(AND(P30="MELIA COSTA DEL SOL",Q30="Dinner",S30&lt;&gt;""),HF,0)
+IF(AND(P30="MELIA COSTA DEL SOL",Q30="Dinner",T30&lt;&gt;""),HF,0)
+IF(AND(P30="MELIA COSTA DEL SOL",Q30="Dinner",U30&lt;&gt;""),HF,0)
+IF(AND(P30="MELIA COSTA DEL SOL",Q30="Dinner",V30&lt;&gt;""),HF,0)
+IF(AND(P30="MELIA COSTA DEL SOL",Q30="Dinner",W30&lt;&gt;""),HF,0)
+IF(AND(P30="MELIA COSTA DEL SOL",Q30="Dinner",Y30&lt;&gt;""),HF,0)
+IF(AND(P30="MELIA COSTA DEL SOL",Q30="Dinner",X30&lt;&gt;""),HF,0)
+IF(AND(P30="MELIA COSTA DEL SOL",Q30="Dinner",Z30&lt;&gt;""),HF,0)
+IF(AND(P30="DON PABLO",Q30="Full Board",S30&lt;&gt;""),FB,0)
+IF(AND(P30="DON PABLO",Q30="Full Board",T30&lt;&gt;""),FB,0)
+IF(AND(P30="DON PABLO",Q30="Full Board",U30&lt;&gt;""),FB,0)
+IF(AND(P30="DON PABLO",Q30="Full Board",V30&lt;&gt;""),FB,0)
+IF(AND(P30="DON PABLO",Q30="Full Board",W30&lt;&gt;""),FB,0)
+IF(AND(P30="DON PABLO",Q30="Full Board",X30&lt;&gt;""),FB,0)
+IF(AND(P30="DON PABLO",Q30="Full Board",Y30&lt;&gt;""),FB,0)
+IF(AND(P30="DON PABLO",Q30="Full Board",Z30&lt;&gt;""),FB,0)
+IF(AND(P30="DON PABLO",Q30="Dinner",S30&lt;&gt;""),HF,0)
+IF(AND(P30="DON PABLO",Q30="Dinner",T30&lt;&gt;""),HF,0)
+IF(AND(P30="DON PABLO",Q30="Dinner",U30&lt;&gt;""),HF,0)
+IF(AND(P30="DON PABLO",Q30="Dinner",V30&lt;&gt;""),HF,0)
+IF(AND(P30="DON PABLO",Q30="Dinner",W30&lt;&gt;""),HF,0)
+IF(AND(P30="DON PABLO",Q30="Dinner",X30&lt;&gt;""),HF,0)
+IF(AND(P30="DON PABLO",Q30="Dinner",Y30&lt;&gt;""),HF,0)
+IF(AND(P30="DON PABLO",Q30="Dinner",Z30&lt;&gt;""),HF,0)
+IF(AND(P30="SOL PRINCIPE",Q30="Full Board",S30&lt;&gt;""),FB,0)
+IF(AND(P30="SOL PRINCIPE",Q30="Full Board",T30&lt;&gt;""),FB,0)
+IF(AND(P30="SOL PRINCIPE",Q30="Full Board",U30&lt;&gt;""),FB,0)
+IF(AND(P30="SOL PRINCIPE",Q30="Full Board",V30&lt;&gt;""),FB,0)
+IF(AND(P30="SOL PRINCIPE",Q30="Full Board",W30&lt;&gt;""),FB,0)
+IF(AND(P30="SOL PRINCIPE",Q30="Full Board",X30&lt;&gt;""),FB,0)
+IF(AND(P30="SOL PRINCIPE",Q30="Full Board",Y30&lt;&gt;""),FB,0)
+IF(AND(P30="SOL PRINCIPE",Q30="Full Board",Z30&lt;&gt;""),FB,0)
+IF(AND(P30="SOL PRINCIPE",Q30="Dinner",S30&lt;&gt;""),HF,0)
+IF(AND(P30="SOL PRINCIPE",Q30="Dinner",T30&lt;&gt;""),HF,0)
+IF(AND(P30="SOL PRINCIPE",Q30="Dinner",U30&lt;&gt;""),HF,0)
+IF(AND(P30="SOL PRINCIPE",Q30="Dinner",V30&lt;&gt;""),HF,0)
+IF(AND(P30="SOL PRINCIPE",Q30="Dinner",W30&lt;&gt;""),HF,0)
+IF(AND(P30="SOL PRINCIPE",Q30="Dinner",X30&lt;&gt;""),HF,0)
+IF(AND(P30="SOL PRINCIPE",Q30="Dinner",Y30&lt;&gt;""),HF,0)
+IF(AND(P30="SOL PRINCIPE",Q30="Dinner",Z30&lt;&gt;""),HF,0)
+IF(AND(P30="AMARAGUA",Q30="Full Board",S30&lt;&gt;""),A_F,0)
+IF(AND(P30="AMARAGUA",Q30="Full Board",T30&lt;&gt;""),A_F,0)
+IF(AND(P30="AMARAGUA",Q30="Full Board",U30&lt;&gt;""),A_F,0)
+IF(AND(P30="AMARAGUA",Q30="Full Board",V30&lt;&gt;""),A_F,0)
+IF(AND(P30="AMARAGUA",Q30="Full Board",W30&lt;&gt;""),A_F,0)
+IF(AND(P30="AMARAGUA",Q30="Full Board",X30&lt;&gt;""),A_F,0)
+IF(AND(P30="AMARAGUA",Q30="Full Board",Y30&lt;&gt;""),A_F,0)
+IF(AND(P30="AMARAGUA",Q30="Full Board",Z30&lt;&gt;""),A_F,0)</f>
        <v>0</v>
      </c>
      <c r="AC30" s="107">
        <f>R30*PV</f>
        <v>0</v>
      </c>
      <c r="AD30" s="13">
        <f t="shared" si="4"/>
        <v>0</v>
      </c>
      <c r="BX30" s="3"/>
    </row>
    <row r="31" spans="1:76" ht="15.75" x14ac:dyDescent="0.25">
      <c r="A31" s="3"/>
      <c r="B31" s="138">
        <v>10</v>
      </c>
      <c r="C31" s="139"/>
      <c r="D31" s="140"/>
      <c r="E31" s="141"/>
      <c r="F31" s="141"/>
      <c r="G31" s="141"/>
      <c r="H31" s="142"/>
      <c r="I31" s="143"/>
      <c r="J31" s="144"/>
      <c r="K31" s="145"/>
      <c r="L31" s="142"/>
      <c r="M31" s="143"/>
      <c r="N31" s="144"/>
      <c r="O31" s="146"/>
      <c r="P31" s="147"/>
      <c r="Q31" s="148"/>
      <c r="R31" s="148"/>
      <c r="S31" s="149"/>
      <c r="T31" s="150"/>
      <c r="U31" s="150"/>
      <c r="V31" s="150"/>
      <c r="W31" s="150"/>
      <c r="X31" s="150"/>
      <c r="Y31" s="151"/>
      <c r="Z31" s="152"/>
      <c r="AA31" s="12">
        <f t="shared" si="3"/>
        <v>0</v>
      </c>
      <c r="AB31" s="107">
        <f>IF(AND(P31="MELIA COSTA DEL SOL",Q31="Full Board",S31&lt;&gt;""),FB,0)
+IF(AND(P31="MELIA COSTA DEL SOL",Q31="Full Board",T31&lt;&gt;""),FB,0)
+IF(AND(P31="MELIA COSTA DEL SOL",Q31="Full Board",U31&lt;&gt;""),FB,0)
+IF(AND(P31="MELIA COSTA DEL SOL",Q31="Full Board",V31&lt;&gt;""),FB,0)
+IF(AND(P31="MELIA COSTA DEL SOL",Q31="Full Board",W31&lt;&gt;""),FB,0)
+IF(AND(P31="MELIA COSTA DEL SOL",Q31="Full Board",X31&lt;&gt;""),FB,0)
+IF(AND(P31="MELIA COSTA DEL SOL",Q31="Full Board",Y31&lt;&gt;""),FB,0)
+IF(AND(P31="MELIA COSTA DEL SOL",Q31="Full Board",Z31&lt;&gt;""),FB,0)
+IF(AND(P31="MELIA COSTA DEL SOL",Q31="Dinner",S31&lt;&gt;""),HF,0)
+IF(AND(P31="MELIA COSTA DEL SOL",Q31="Dinner",T31&lt;&gt;""),HF,0)
+IF(AND(P31="MELIA COSTA DEL SOL",Q31="Dinner",U31&lt;&gt;""),HF,0)
+IF(AND(P31="MELIA COSTA DEL SOL",Q31="Dinner",V31&lt;&gt;""),HF,0)
+IF(AND(P31="MELIA COSTA DEL SOL",Q31="Dinner",W31&lt;&gt;""),HF,0)
+IF(AND(P31="MELIA COSTA DEL SOL",Q31="Dinner",Y31&lt;&gt;""),HF,0)
+IF(AND(P31="MELIA COSTA DEL SOL",Q31="Dinner",X31&lt;&gt;""),HF,0)
+IF(AND(P31="MELIA COSTA DEL SOL",Q31="Dinner",Z31&lt;&gt;""),HF,0)
+IF(AND(P31="DON PABLO",Q31="Full Board",S31&lt;&gt;""),FB,0)
+IF(AND(P31="DON PABLO",Q31="Full Board",T31&lt;&gt;""),FB,0)
+IF(AND(P31="DON PABLO",Q31="Full Board",U31&lt;&gt;""),FB,0)
+IF(AND(P31="DON PABLO",Q31="Full Board",V31&lt;&gt;""),FB,0)
+IF(AND(P31="DON PABLO",Q31="Full Board",W31&lt;&gt;""),FB,0)
+IF(AND(P31="DON PABLO",Q31="Full Board",X31&lt;&gt;""),FB,0)
+IF(AND(P31="DON PABLO",Q31="Full Board",Y31&lt;&gt;""),FB,0)
+IF(AND(P31="DON PABLO",Q31="Full Board",Z31&lt;&gt;""),FB,0)
+IF(AND(P31="DON PABLO",Q31="Dinner",S31&lt;&gt;""),HF,0)
+IF(AND(P31="DON PABLO",Q31="Dinner",T31&lt;&gt;""),HF,0)
+IF(AND(P31="DON PABLO",Q31="Dinner",U31&lt;&gt;""),HF,0)
+IF(AND(P31="DON PABLO",Q31="Dinner",V31&lt;&gt;""),HF,0)
+IF(AND(P31="DON PABLO",Q31="Dinner",W31&lt;&gt;""),HF,0)
+IF(AND(P31="DON PABLO",Q31="Dinner",X31&lt;&gt;""),HF,0)
+IF(AND(P31="DON PABLO",Q31="Dinner",Y31&lt;&gt;""),HF,0)
+IF(AND(P31="DON PABLO",Q31="Dinner",Z31&lt;&gt;""),HF,0)
+IF(AND(P31="SOL PRINCIPE",Q31="Full Board",S31&lt;&gt;""),FB,0)
+IF(AND(P31="SOL PRINCIPE",Q31="Full Board",T31&lt;&gt;""),FB,0)
+IF(AND(P31="SOL PRINCIPE",Q31="Full Board",U31&lt;&gt;""),FB,0)
+IF(AND(P31="SOL PRINCIPE",Q31="Full Board",V31&lt;&gt;""),FB,0)
+IF(AND(P31="SOL PRINCIPE",Q31="Full Board",W31&lt;&gt;""),FB,0)
+IF(AND(P31="SOL PRINCIPE",Q31="Full Board",X31&lt;&gt;""),FB,0)
+IF(AND(P31="SOL PRINCIPE",Q31="Full Board",Y31&lt;&gt;""),FB,0)
+IF(AND(P31="SOL PRINCIPE",Q31="Full Board",Z31&lt;&gt;""),FB,0)
+IF(AND(P31="SOL PRINCIPE",Q31="Dinner",S31&lt;&gt;""),HF,0)
+IF(AND(P31="SOL PRINCIPE",Q31="Dinner",T31&lt;&gt;""),HF,0)
+IF(AND(P31="SOL PRINCIPE",Q31="Dinner",U31&lt;&gt;""),HF,0)
+IF(AND(P31="SOL PRINCIPE",Q31="Dinner",V31&lt;&gt;""),HF,0)
+IF(AND(P31="SOL PRINCIPE",Q31="Dinner",W31&lt;&gt;""),HF,0)
+IF(AND(P31="SOL PRINCIPE",Q31="Dinner",X31&lt;&gt;""),HF,0)
+IF(AND(P31="SOL PRINCIPE",Q31="Dinner",Y31&lt;&gt;""),HF,0)
+IF(AND(P31="SOL PRINCIPE",Q31="Dinner",Z31&lt;&gt;""),HF,0)
+IF(AND(P31="AMARAGUA",Q31="Full Board",S31&lt;&gt;""),A_F,0)
+IF(AND(P31="AMARAGUA",Q31="Full Board",T31&lt;&gt;""),A_F,0)
+IF(AND(P31="AMARAGUA",Q31="Full Board",U31&lt;&gt;""),A_F,0)
+IF(AND(P31="AMARAGUA",Q31="Full Board",V31&lt;&gt;""),A_F,0)
+IF(AND(P31="AMARAGUA",Q31="Full Board",W31&lt;&gt;""),A_F,0)
+IF(AND(P31="AMARAGUA",Q31="Full Board",X31&lt;&gt;""),A_F,0)
+IF(AND(P31="AMARAGUA",Q31="Full Board",Y31&lt;&gt;""),A_F,0)
+IF(AND(P31="AMARAGUA",Q31="Full Board",Z31&lt;&gt;""),A_F,0)</f>
        <v>0</v>
      </c>
      <c r="AC31" s="107">
        <f>R31*PV</f>
        <v>0</v>
      </c>
      <c r="AD31" s="13">
        <f t="shared" si="4"/>
        <v>0</v>
      </c>
      <c r="BX31" s="3"/>
    </row>
    <row r="32" spans="1:76" ht="15.75" x14ac:dyDescent="0.25">
      <c r="A32" s="3"/>
      <c r="B32" s="123">
        <v>11</v>
      </c>
      <c r="C32" s="124"/>
      <c r="D32" s="125"/>
      <c r="E32" s="126"/>
      <c r="F32" s="126"/>
      <c r="G32" s="126"/>
      <c r="H32" s="127"/>
      <c r="I32" s="128"/>
      <c r="J32" s="129"/>
      <c r="K32" s="130"/>
      <c r="L32" s="127"/>
      <c r="M32" s="128"/>
      <c r="N32" s="129"/>
      <c r="O32" s="131"/>
      <c r="P32" s="132"/>
      <c r="Q32" s="133"/>
      <c r="R32" s="133"/>
      <c r="S32" s="149"/>
      <c r="T32" s="150"/>
      <c r="U32" s="150"/>
      <c r="V32" s="150"/>
      <c r="W32" s="150"/>
      <c r="X32" s="150"/>
      <c r="Y32" s="151"/>
      <c r="Z32" s="152"/>
      <c r="AA32" s="12">
        <f t="shared" si="3"/>
        <v>0</v>
      </c>
      <c r="AB32" s="107">
        <f>IF(AND(P32="MELIA COSTA DEL SOL",Q32="Full Board",S32&lt;&gt;""),FB,0)
+IF(AND(P32="MELIA COSTA DEL SOL",Q32="Full Board",T32&lt;&gt;""),FB,0)
+IF(AND(P32="MELIA COSTA DEL SOL",Q32="Full Board",U32&lt;&gt;""),FB,0)
+IF(AND(P32="MELIA COSTA DEL SOL",Q32="Full Board",V32&lt;&gt;""),FB,0)
+IF(AND(P32="MELIA COSTA DEL SOL",Q32="Full Board",W32&lt;&gt;""),FB,0)
+IF(AND(P32="MELIA COSTA DEL SOL",Q32="Full Board",X32&lt;&gt;""),FB,0)
+IF(AND(P32="MELIA COSTA DEL SOL",Q32="Full Board",Y32&lt;&gt;""),FB,0)
+IF(AND(P32="MELIA COSTA DEL SOL",Q32="Full Board",Z32&lt;&gt;""),FB,0)
+IF(AND(P32="MELIA COSTA DEL SOL",Q32="Dinner",S32&lt;&gt;""),HF,0)
+IF(AND(P32="MELIA COSTA DEL SOL",Q32="Dinner",T32&lt;&gt;""),HF,0)
+IF(AND(P32="MELIA COSTA DEL SOL",Q32="Dinner",U32&lt;&gt;""),HF,0)
+IF(AND(P32="MELIA COSTA DEL SOL",Q32="Dinner",V32&lt;&gt;""),HF,0)
+IF(AND(P32="MELIA COSTA DEL SOL",Q32="Dinner",W32&lt;&gt;""),HF,0)
+IF(AND(P32="MELIA COSTA DEL SOL",Q32="Dinner",Y32&lt;&gt;""),HF,0)
+IF(AND(P32="MELIA COSTA DEL SOL",Q32="Dinner",X32&lt;&gt;""),HF,0)
+IF(AND(P32="MELIA COSTA DEL SOL",Q32="Dinner",Z32&lt;&gt;""),HF,0)
+IF(AND(P32="DON PABLO",Q32="Full Board",S32&lt;&gt;""),FB,0)
+IF(AND(P32="DON PABLO",Q32="Full Board",T32&lt;&gt;""),FB,0)
+IF(AND(P32="DON PABLO",Q32="Full Board",U32&lt;&gt;""),FB,0)
+IF(AND(P32="DON PABLO",Q32="Full Board",V32&lt;&gt;""),FB,0)
+IF(AND(P32="DON PABLO",Q32="Full Board",W32&lt;&gt;""),FB,0)
+IF(AND(P32="DON PABLO",Q32="Full Board",X32&lt;&gt;""),FB,0)
+IF(AND(P32="DON PABLO",Q32="Full Board",Y32&lt;&gt;""),FB,0)
+IF(AND(P32="DON PABLO",Q32="Full Board",Z32&lt;&gt;""),FB,0)
+IF(AND(P32="DON PABLO",Q32="Dinner",S32&lt;&gt;""),HF,0)
+IF(AND(P32="DON PABLO",Q32="Dinner",T32&lt;&gt;""),HF,0)
+IF(AND(P32="DON PABLO",Q32="Dinner",U32&lt;&gt;""),HF,0)
+IF(AND(P32="DON PABLO",Q32="Dinner",V32&lt;&gt;""),HF,0)
+IF(AND(P32="DON PABLO",Q32="Dinner",W32&lt;&gt;""),HF,0)
+IF(AND(P32="DON PABLO",Q32="Dinner",X32&lt;&gt;""),HF,0)
+IF(AND(P32="DON PABLO",Q32="Dinner",Y32&lt;&gt;""),HF,0)
+IF(AND(P32="DON PABLO",Q32="Dinner",Z32&lt;&gt;""),HF,0)
+IF(AND(P32="SOL PRINCIPE",Q32="Full Board",S32&lt;&gt;""),FB,0)
+IF(AND(P32="SOL PRINCIPE",Q32="Full Board",T32&lt;&gt;""),FB,0)
+IF(AND(P32="SOL PRINCIPE",Q32="Full Board",U32&lt;&gt;""),FB,0)
+IF(AND(P32="SOL PRINCIPE",Q32="Full Board",V32&lt;&gt;""),FB,0)
+IF(AND(P32="SOL PRINCIPE",Q32="Full Board",W32&lt;&gt;""),FB,0)
+IF(AND(P32="SOL PRINCIPE",Q32="Full Board",X32&lt;&gt;""),FB,0)
+IF(AND(P32="SOL PRINCIPE",Q32="Full Board",Y32&lt;&gt;""),FB,0)
+IF(AND(P32="SOL PRINCIPE",Q32="Full Board",Z32&lt;&gt;""),FB,0)
+IF(AND(P32="SOL PRINCIPE",Q32="Dinner",S32&lt;&gt;""),HF,0)
+IF(AND(P32="SOL PRINCIPE",Q32="Dinner",T32&lt;&gt;""),HF,0)
+IF(AND(P32="SOL PRINCIPE",Q32="Dinner",U32&lt;&gt;""),HF,0)
+IF(AND(P32="SOL PRINCIPE",Q32="Dinner",V32&lt;&gt;""),HF,0)
+IF(AND(P32="SOL PRINCIPE",Q32="Dinner",W32&lt;&gt;""),HF,0)
+IF(AND(P32="SOL PRINCIPE",Q32="Dinner",X32&lt;&gt;""),HF,0)
+IF(AND(P32="SOL PRINCIPE",Q32="Dinner",Y32&lt;&gt;""),HF,0)
+IF(AND(P32="SOL PRINCIPE",Q32="Dinner",Z32&lt;&gt;""),HF,0)
+IF(AND(P32="AMARAGUA",Q32="Full Board",S32&lt;&gt;""),A_F,0)
+IF(AND(P32="AMARAGUA",Q32="Full Board",T32&lt;&gt;""),A_F,0)
+IF(AND(P32="AMARAGUA",Q32="Full Board",U32&lt;&gt;""),A_F,0)
+IF(AND(P32="AMARAGUA",Q32="Full Board",V32&lt;&gt;""),A_F,0)
+IF(AND(P32="AMARAGUA",Q32="Full Board",W32&lt;&gt;""),A_F,0)
+IF(AND(P32="AMARAGUA",Q32="Full Board",X32&lt;&gt;""),A_F,0)
+IF(AND(P32="AMARAGUA",Q32="Full Board",Y32&lt;&gt;""),A_F,0)
+IF(AND(P32="AMARAGUA",Q32="Full Board",Z32&lt;&gt;""),A_F,0)</f>
        <v>0</v>
      </c>
      <c r="AC32" s="107">
        <f>R32*PV</f>
        <v>0</v>
      </c>
      <c r="AD32" s="13">
        <f t="shared" si="4"/>
        <v>0</v>
      </c>
      <c r="BX32" s="3"/>
    </row>
    <row r="33" spans="1:76" ht="15.75" x14ac:dyDescent="0.25">
      <c r="A33" s="3"/>
      <c r="B33" s="138">
        <v>12</v>
      </c>
      <c r="C33" s="139"/>
      <c r="D33" s="140"/>
      <c r="E33" s="141"/>
      <c r="F33" s="141"/>
      <c r="G33" s="141"/>
      <c r="H33" s="142"/>
      <c r="I33" s="143"/>
      <c r="J33" s="144"/>
      <c r="K33" s="145"/>
      <c r="L33" s="142"/>
      <c r="M33" s="143"/>
      <c r="N33" s="144"/>
      <c r="O33" s="146"/>
      <c r="P33" s="147"/>
      <c r="Q33" s="148"/>
      <c r="R33" s="148"/>
      <c r="S33" s="149"/>
      <c r="T33" s="150"/>
      <c r="U33" s="150"/>
      <c r="V33" s="150"/>
      <c r="W33" s="150"/>
      <c r="X33" s="150"/>
      <c r="Y33" s="151"/>
      <c r="Z33" s="152"/>
      <c r="AA33" s="12">
        <f t="shared" si="3"/>
        <v>0</v>
      </c>
      <c r="AB33" s="107">
        <f>IF(AND(P33="MELIA COSTA DEL SOL",Q33="Full Board",S33&lt;&gt;""),FB,0)
+IF(AND(P33="MELIA COSTA DEL SOL",Q33="Full Board",T33&lt;&gt;""),FB,0)
+IF(AND(P33="MELIA COSTA DEL SOL",Q33="Full Board",U33&lt;&gt;""),FB,0)
+IF(AND(P33="MELIA COSTA DEL SOL",Q33="Full Board",V33&lt;&gt;""),FB,0)
+IF(AND(P33="MELIA COSTA DEL SOL",Q33="Full Board",W33&lt;&gt;""),FB,0)
+IF(AND(P33="MELIA COSTA DEL SOL",Q33="Full Board",X33&lt;&gt;""),FB,0)
+IF(AND(P33="MELIA COSTA DEL SOL",Q33="Full Board",Y33&lt;&gt;""),FB,0)
+IF(AND(P33="MELIA COSTA DEL SOL",Q33="Full Board",Z33&lt;&gt;""),FB,0)
+IF(AND(P33="MELIA COSTA DEL SOL",Q33="Dinner",S33&lt;&gt;""),HF,0)
+IF(AND(P33="MELIA COSTA DEL SOL",Q33="Dinner",T33&lt;&gt;""),HF,0)
+IF(AND(P33="MELIA COSTA DEL SOL",Q33="Dinner",U33&lt;&gt;""),HF,0)
+IF(AND(P33="MELIA COSTA DEL SOL",Q33="Dinner",V33&lt;&gt;""),HF,0)
+IF(AND(P33="MELIA COSTA DEL SOL",Q33="Dinner",W33&lt;&gt;""),HF,0)
+IF(AND(P33="MELIA COSTA DEL SOL",Q33="Dinner",Y33&lt;&gt;""),HF,0)
+IF(AND(P33="MELIA COSTA DEL SOL",Q33="Dinner",X33&lt;&gt;""),HF,0)
+IF(AND(P33="MELIA COSTA DEL SOL",Q33="Dinner",Z33&lt;&gt;""),HF,0)
+IF(AND(P33="DON PABLO",Q33="Full Board",S33&lt;&gt;""),FB,0)
+IF(AND(P33="DON PABLO",Q33="Full Board",T33&lt;&gt;""),FB,0)
+IF(AND(P33="DON PABLO",Q33="Full Board",U33&lt;&gt;""),FB,0)
+IF(AND(P33="DON PABLO",Q33="Full Board",V33&lt;&gt;""),FB,0)
+IF(AND(P33="DON PABLO",Q33="Full Board",W33&lt;&gt;""),FB,0)
+IF(AND(P33="DON PABLO",Q33="Full Board",X33&lt;&gt;""),FB,0)
+IF(AND(P33="DON PABLO",Q33="Full Board",Y33&lt;&gt;""),FB,0)
+IF(AND(P33="DON PABLO",Q33="Full Board",Z33&lt;&gt;""),FB,0)
+IF(AND(P33="DON PABLO",Q33="Dinner",S33&lt;&gt;""),HF,0)
+IF(AND(P33="DON PABLO",Q33="Dinner",T33&lt;&gt;""),HF,0)
+IF(AND(P33="DON PABLO",Q33="Dinner",U33&lt;&gt;""),HF,0)
+IF(AND(P33="DON PABLO",Q33="Dinner",V33&lt;&gt;""),HF,0)
+IF(AND(P33="DON PABLO",Q33="Dinner",W33&lt;&gt;""),HF,0)
+IF(AND(P33="DON PABLO",Q33="Dinner",X33&lt;&gt;""),HF,0)
+IF(AND(P33="DON PABLO",Q33="Dinner",Y33&lt;&gt;""),HF,0)
+IF(AND(P33="DON PABLO",Q33="Dinner",Z33&lt;&gt;""),HF,0)
+IF(AND(P33="SOL PRINCIPE",Q33="Full Board",S33&lt;&gt;""),FB,0)
+IF(AND(P33="SOL PRINCIPE",Q33="Full Board",T33&lt;&gt;""),FB,0)
+IF(AND(P33="SOL PRINCIPE",Q33="Full Board",U33&lt;&gt;""),FB,0)
+IF(AND(P33="SOL PRINCIPE",Q33="Full Board",V33&lt;&gt;""),FB,0)
+IF(AND(P33="SOL PRINCIPE",Q33="Full Board",W33&lt;&gt;""),FB,0)
+IF(AND(P33="SOL PRINCIPE",Q33="Full Board",X33&lt;&gt;""),FB,0)
+IF(AND(P33="SOL PRINCIPE",Q33="Full Board",Y33&lt;&gt;""),FB,0)
+IF(AND(P33="SOL PRINCIPE",Q33="Full Board",Z33&lt;&gt;""),FB,0)
+IF(AND(P33="SOL PRINCIPE",Q33="Dinner",S33&lt;&gt;""),HF,0)
+IF(AND(P33="SOL PRINCIPE",Q33="Dinner",T33&lt;&gt;""),HF,0)
+IF(AND(P33="SOL PRINCIPE",Q33="Dinner",U33&lt;&gt;""),HF,0)
+IF(AND(P33="SOL PRINCIPE",Q33="Dinner",V33&lt;&gt;""),HF,0)
+IF(AND(P33="SOL PRINCIPE",Q33="Dinner",W33&lt;&gt;""),HF,0)
+IF(AND(P33="SOL PRINCIPE",Q33="Dinner",X33&lt;&gt;""),HF,0)
+IF(AND(P33="SOL PRINCIPE",Q33="Dinner",Y33&lt;&gt;""),HF,0)
+IF(AND(P33="SOL PRINCIPE",Q33="Dinner",Z33&lt;&gt;""),HF,0)
+IF(AND(P33="AMARAGUA",Q33="Full Board",S33&lt;&gt;""),A_F,0)
+IF(AND(P33="AMARAGUA",Q33="Full Board",T33&lt;&gt;""),A_F,0)
+IF(AND(P33="AMARAGUA",Q33="Full Board",U33&lt;&gt;""),A_F,0)
+IF(AND(P33="AMARAGUA",Q33="Full Board",V33&lt;&gt;""),A_F,0)
+IF(AND(P33="AMARAGUA",Q33="Full Board",W33&lt;&gt;""),A_F,0)
+IF(AND(P33="AMARAGUA",Q33="Full Board",X33&lt;&gt;""),A_F,0)
+IF(AND(P33="AMARAGUA",Q33="Full Board",Y33&lt;&gt;""),A_F,0)
+IF(AND(P33="AMARAGUA",Q33="Full Board",Z33&lt;&gt;""),A_F,0)</f>
        <v>0</v>
      </c>
      <c r="AC33" s="107">
        <f>R33*PV</f>
        <v>0</v>
      </c>
      <c r="AD33" s="13">
        <f t="shared" si="4"/>
        <v>0</v>
      </c>
      <c r="BX33" s="3"/>
    </row>
    <row r="34" spans="1:76" ht="15.75" x14ac:dyDescent="0.25">
      <c r="A34" s="3"/>
      <c r="B34" s="123">
        <v>13</v>
      </c>
      <c r="C34" s="124"/>
      <c r="D34" s="125"/>
      <c r="E34" s="126"/>
      <c r="F34" s="126"/>
      <c r="G34" s="126"/>
      <c r="H34" s="127"/>
      <c r="I34" s="128"/>
      <c r="J34" s="129"/>
      <c r="K34" s="130"/>
      <c r="L34" s="127"/>
      <c r="M34" s="128"/>
      <c r="N34" s="129"/>
      <c r="O34" s="131"/>
      <c r="P34" s="132"/>
      <c r="Q34" s="133"/>
      <c r="R34" s="133"/>
      <c r="S34" s="149"/>
      <c r="T34" s="150"/>
      <c r="U34" s="150"/>
      <c r="V34" s="150"/>
      <c r="W34" s="150"/>
      <c r="X34" s="150"/>
      <c r="Y34" s="151"/>
      <c r="Z34" s="152"/>
      <c r="AA34" s="12">
        <f t="shared" si="3"/>
        <v>0</v>
      </c>
      <c r="AB34" s="107">
        <f>IF(AND(P34="MELIA COSTA DEL SOL",Q34="Full Board",S34&lt;&gt;""),FB,0)
+IF(AND(P34="MELIA COSTA DEL SOL",Q34="Full Board",T34&lt;&gt;""),FB,0)
+IF(AND(P34="MELIA COSTA DEL SOL",Q34="Full Board",U34&lt;&gt;""),FB,0)
+IF(AND(P34="MELIA COSTA DEL SOL",Q34="Full Board",V34&lt;&gt;""),FB,0)
+IF(AND(P34="MELIA COSTA DEL SOL",Q34="Full Board",W34&lt;&gt;""),FB,0)
+IF(AND(P34="MELIA COSTA DEL SOL",Q34="Full Board",X34&lt;&gt;""),FB,0)
+IF(AND(P34="MELIA COSTA DEL SOL",Q34="Full Board",Y34&lt;&gt;""),FB,0)
+IF(AND(P34="MELIA COSTA DEL SOL",Q34="Full Board",Z34&lt;&gt;""),FB,0)
+IF(AND(P34="MELIA COSTA DEL SOL",Q34="Dinner",S34&lt;&gt;""),HF,0)
+IF(AND(P34="MELIA COSTA DEL SOL",Q34="Dinner",T34&lt;&gt;""),HF,0)
+IF(AND(P34="MELIA COSTA DEL SOL",Q34="Dinner",U34&lt;&gt;""),HF,0)
+IF(AND(P34="MELIA COSTA DEL SOL",Q34="Dinner",V34&lt;&gt;""),HF,0)
+IF(AND(P34="MELIA COSTA DEL SOL",Q34="Dinner",W34&lt;&gt;""),HF,0)
+IF(AND(P34="MELIA COSTA DEL SOL",Q34="Dinner",Y34&lt;&gt;""),HF,0)
+IF(AND(P34="MELIA COSTA DEL SOL",Q34="Dinner",X34&lt;&gt;""),HF,0)
+IF(AND(P34="MELIA COSTA DEL SOL",Q34="Dinner",Z34&lt;&gt;""),HF,0)
+IF(AND(P34="DON PABLO",Q34="Full Board",S34&lt;&gt;""),FB,0)
+IF(AND(P34="DON PABLO",Q34="Full Board",T34&lt;&gt;""),FB,0)
+IF(AND(P34="DON PABLO",Q34="Full Board",U34&lt;&gt;""),FB,0)
+IF(AND(P34="DON PABLO",Q34="Full Board",V34&lt;&gt;""),FB,0)
+IF(AND(P34="DON PABLO",Q34="Full Board",W34&lt;&gt;""),FB,0)
+IF(AND(P34="DON PABLO",Q34="Full Board",X34&lt;&gt;""),FB,0)
+IF(AND(P34="DON PABLO",Q34="Full Board",Y34&lt;&gt;""),FB,0)
+IF(AND(P34="DON PABLO",Q34="Full Board",Z34&lt;&gt;""),FB,0)
+IF(AND(P34="DON PABLO",Q34="Dinner",S34&lt;&gt;""),HF,0)
+IF(AND(P34="DON PABLO",Q34="Dinner",T34&lt;&gt;""),HF,0)
+IF(AND(P34="DON PABLO",Q34="Dinner",U34&lt;&gt;""),HF,0)
+IF(AND(P34="DON PABLO",Q34="Dinner",V34&lt;&gt;""),HF,0)
+IF(AND(P34="DON PABLO",Q34="Dinner",W34&lt;&gt;""),HF,0)
+IF(AND(P34="DON PABLO",Q34="Dinner",X34&lt;&gt;""),HF,0)
+IF(AND(P34="DON PABLO",Q34="Dinner",Y34&lt;&gt;""),HF,0)
+IF(AND(P34="DON PABLO",Q34="Dinner",Z34&lt;&gt;""),HF,0)
+IF(AND(P34="SOL PRINCIPE",Q34="Full Board",S34&lt;&gt;""),FB,0)
+IF(AND(P34="SOL PRINCIPE",Q34="Full Board",T34&lt;&gt;""),FB,0)
+IF(AND(P34="SOL PRINCIPE",Q34="Full Board",U34&lt;&gt;""),FB,0)
+IF(AND(P34="SOL PRINCIPE",Q34="Full Board",V34&lt;&gt;""),FB,0)
+IF(AND(P34="SOL PRINCIPE",Q34="Full Board",W34&lt;&gt;""),FB,0)
+IF(AND(P34="SOL PRINCIPE",Q34="Full Board",X34&lt;&gt;""),FB,0)
+IF(AND(P34="SOL PRINCIPE",Q34="Full Board",Y34&lt;&gt;""),FB,0)
+IF(AND(P34="SOL PRINCIPE",Q34="Full Board",Z34&lt;&gt;""),FB,0)
+IF(AND(P34="SOL PRINCIPE",Q34="Dinner",S34&lt;&gt;""),HF,0)
+IF(AND(P34="SOL PRINCIPE",Q34="Dinner",T34&lt;&gt;""),HF,0)
+IF(AND(P34="SOL PRINCIPE",Q34="Dinner",U34&lt;&gt;""),HF,0)
+IF(AND(P34="SOL PRINCIPE",Q34="Dinner",V34&lt;&gt;""),HF,0)
+IF(AND(P34="SOL PRINCIPE",Q34="Dinner",W34&lt;&gt;""),HF,0)
+IF(AND(P34="SOL PRINCIPE",Q34="Dinner",X34&lt;&gt;""),HF,0)
+IF(AND(P34="SOL PRINCIPE",Q34="Dinner",Y34&lt;&gt;""),HF,0)
+IF(AND(P34="SOL PRINCIPE",Q34="Dinner",Z34&lt;&gt;""),HF,0)
+IF(AND(P34="AMARAGUA",Q34="Full Board",S34&lt;&gt;""),A_F,0)
+IF(AND(P34="AMARAGUA",Q34="Full Board",T34&lt;&gt;""),A_F,0)
+IF(AND(P34="AMARAGUA",Q34="Full Board",U34&lt;&gt;""),A_F,0)
+IF(AND(P34="AMARAGUA",Q34="Full Board",V34&lt;&gt;""),A_F,0)
+IF(AND(P34="AMARAGUA",Q34="Full Board",W34&lt;&gt;""),A_F,0)
+IF(AND(P34="AMARAGUA",Q34="Full Board",X34&lt;&gt;""),A_F,0)
+IF(AND(P34="AMARAGUA",Q34="Full Board",Y34&lt;&gt;""),A_F,0)
+IF(AND(P34="AMARAGUA",Q34="Full Board",Z34&lt;&gt;""),A_F,0)</f>
        <v>0</v>
      </c>
      <c r="AC34" s="107">
        <f>R34*PV</f>
        <v>0</v>
      </c>
      <c r="AD34" s="13">
        <f t="shared" si="4"/>
        <v>0</v>
      </c>
      <c r="BX34" s="3"/>
    </row>
    <row r="35" spans="1:76" ht="15.75" x14ac:dyDescent="0.25">
      <c r="A35" s="3"/>
      <c r="B35" s="138">
        <v>14</v>
      </c>
      <c r="C35" s="139"/>
      <c r="D35" s="140"/>
      <c r="E35" s="141"/>
      <c r="F35" s="141"/>
      <c r="G35" s="141"/>
      <c r="H35" s="142"/>
      <c r="I35" s="143"/>
      <c r="J35" s="144"/>
      <c r="K35" s="145"/>
      <c r="L35" s="142"/>
      <c r="M35" s="143"/>
      <c r="N35" s="144"/>
      <c r="O35" s="146"/>
      <c r="P35" s="147"/>
      <c r="Q35" s="148"/>
      <c r="R35" s="148"/>
      <c r="S35" s="149"/>
      <c r="T35" s="150"/>
      <c r="U35" s="150"/>
      <c r="V35" s="150"/>
      <c r="W35" s="150"/>
      <c r="X35" s="150"/>
      <c r="Y35" s="151"/>
      <c r="Z35" s="152"/>
      <c r="AA35" s="12">
        <f t="shared" si="3"/>
        <v>0</v>
      </c>
      <c r="AB35" s="107">
        <f>IF(AND(P35="MELIA COSTA DEL SOL",Q35="Full Board",S35&lt;&gt;""),FB,0)
+IF(AND(P35="MELIA COSTA DEL SOL",Q35="Full Board",T35&lt;&gt;""),FB,0)
+IF(AND(P35="MELIA COSTA DEL SOL",Q35="Full Board",U35&lt;&gt;""),FB,0)
+IF(AND(P35="MELIA COSTA DEL SOL",Q35="Full Board",V35&lt;&gt;""),FB,0)
+IF(AND(P35="MELIA COSTA DEL SOL",Q35="Full Board",W35&lt;&gt;""),FB,0)
+IF(AND(P35="MELIA COSTA DEL SOL",Q35="Full Board",X35&lt;&gt;""),FB,0)
+IF(AND(P35="MELIA COSTA DEL SOL",Q35="Full Board",Y35&lt;&gt;""),FB,0)
+IF(AND(P35="MELIA COSTA DEL SOL",Q35="Full Board",Z35&lt;&gt;""),FB,0)
+IF(AND(P35="MELIA COSTA DEL SOL",Q35="Dinner",S35&lt;&gt;""),HF,0)
+IF(AND(P35="MELIA COSTA DEL SOL",Q35="Dinner",T35&lt;&gt;""),HF,0)
+IF(AND(P35="MELIA COSTA DEL SOL",Q35="Dinner",U35&lt;&gt;""),HF,0)
+IF(AND(P35="MELIA COSTA DEL SOL",Q35="Dinner",V35&lt;&gt;""),HF,0)
+IF(AND(P35="MELIA COSTA DEL SOL",Q35="Dinner",W35&lt;&gt;""),HF,0)
+IF(AND(P35="MELIA COSTA DEL SOL",Q35="Dinner",Y35&lt;&gt;""),HF,0)
+IF(AND(P35="MELIA COSTA DEL SOL",Q35="Dinner",X35&lt;&gt;""),HF,0)
+IF(AND(P35="MELIA COSTA DEL SOL",Q35="Dinner",Z35&lt;&gt;""),HF,0)
+IF(AND(P35="DON PABLO",Q35="Full Board",S35&lt;&gt;""),FB,0)
+IF(AND(P35="DON PABLO",Q35="Full Board",T35&lt;&gt;""),FB,0)
+IF(AND(P35="DON PABLO",Q35="Full Board",U35&lt;&gt;""),FB,0)
+IF(AND(P35="DON PABLO",Q35="Full Board",V35&lt;&gt;""),FB,0)
+IF(AND(P35="DON PABLO",Q35="Full Board",W35&lt;&gt;""),FB,0)
+IF(AND(P35="DON PABLO",Q35="Full Board",X35&lt;&gt;""),FB,0)
+IF(AND(P35="DON PABLO",Q35="Full Board",Y35&lt;&gt;""),FB,0)
+IF(AND(P35="DON PABLO",Q35="Full Board",Z35&lt;&gt;""),FB,0)
+IF(AND(P35="DON PABLO",Q35="Dinner",S35&lt;&gt;""),HF,0)
+IF(AND(P35="DON PABLO",Q35="Dinner",T35&lt;&gt;""),HF,0)
+IF(AND(P35="DON PABLO",Q35="Dinner",U35&lt;&gt;""),HF,0)
+IF(AND(P35="DON PABLO",Q35="Dinner",V35&lt;&gt;""),HF,0)
+IF(AND(P35="DON PABLO",Q35="Dinner",W35&lt;&gt;""),HF,0)
+IF(AND(P35="DON PABLO",Q35="Dinner",X35&lt;&gt;""),HF,0)
+IF(AND(P35="DON PABLO",Q35="Dinner",Y35&lt;&gt;""),HF,0)
+IF(AND(P35="DON PABLO",Q35="Dinner",Z35&lt;&gt;""),HF,0)
+IF(AND(P35="SOL PRINCIPE",Q35="Full Board",S35&lt;&gt;""),FB,0)
+IF(AND(P35="SOL PRINCIPE",Q35="Full Board",T35&lt;&gt;""),FB,0)
+IF(AND(P35="SOL PRINCIPE",Q35="Full Board",U35&lt;&gt;""),FB,0)
+IF(AND(P35="SOL PRINCIPE",Q35="Full Board",V35&lt;&gt;""),FB,0)
+IF(AND(P35="SOL PRINCIPE",Q35="Full Board",W35&lt;&gt;""),FB,0)
+IF(AND(P35="SOL PRINCIPE",Q35="Full Board",X35&lt;&gt;""),FB,0)
+IF(AND(P35="SOL PRINCIPE",Q35="Full Board",Y35&lt;&gt;""),FB,0)
+IF(AND(P35="SOL PRINCIPE",Q35="Full Board",Z35&lt;&gt;""),FB,0)
+IF(AND(P35="SOL PRINCIPE",Q35="Dinner",S35&lt;&gt;""),HF,0)
+IF(AND(P35="SOL PRINCIPE",Q35="Dinner",T35&lt;&gt;""),HF,0)
+IF(AND(P35="SOL PRINCIPE",Q35="Dinner",U35&lt;&gt;""),HF,0)
+IF(AND(P35="SOL PRINCIPE",Q35="Dinner",V35&lt;&gt;""),HF,0)
+IF(AND(P35="SOL PRINCIPE",Q35="Dinner",W35&lt;&gt;""),HF,0)
+IF(AND(P35="SOL PRINCIPE",Q35="Dinner",X35&lt;&gt;""),HF,0)
+IF(AND(P35="SOL PRINCIPE",Q35="Dinner",Y35&lt;&gt;""),HF,0)
+IF(AND(P35="SOL PRINCIPE",Q35="Dinner",Z35&lt;&gt;""),HF,0)
+IF(AND(P35="AMARAGUA",Q35="Full Board",S35&lt;&gt;""),A_F,0)
+IF(AND(P35="AMARAGUA",Q35="Full Board",T35&lt;&gt;""),A_F,0)
+IF(AND(P35="AMARAGUA",Q35="Full Board",U35&lt;&gt;""),A_F,0)
+IF(AND(P35="AMARAGUA",Q35="Full Board",V35&lt;&gt;""),A_F,0)
+IF(AND(P35="AMARAGUA",Q35="Full Board",W35&lt;&gt;""),A_F,0)
+IF(AND(P35="AMARAGUA",Q35="Full Board",X35&lt;&gt;""),A_F,0)
+IF(AND(P35="AMARAGUA",Q35="Full Board",Y35&lt;&gt;""),A_F,0)
+IF(AND(P35="AMARAGUA",Q35="Full Board",Z35&lt;&gt;""),A_F,0)</f>
        <v>0</v>
      </c>
      <c r="AC35" s="107">
        <f>R35*PV</f>
        <v>0</v>
      </c>
      <c r="AD35" s="13">
        <f t="shared" si="4"/>
        <v>0</v>
      </c>
      <c r="BX35" s="3"/>
    </row>
    <row r="36" spans="1:76" ht="15.75" x14ac:dyDescent="0.25">
      <c r="A36" s="3"/>
      <c r="B36" s="123">
        <v>15</v>
      </c>
      <c r="C36" s="124"/>
      <c r="D36" s="125"/>
      <c r="E36" s="126"/>
      <c r="F36" s="126"/>
      <c r="G36" s="126"/>
      <c r="H36" s="127"/>
      <c r="I36" s="128"/>
      <c r="J36" s="129"/>
      <c r="K36" s="130"/>
      <c r="L36" s="127"/>
      <c r="M36" s="128"/>
      <c r="N36" s="129"/>
      <c r="O36" s="131"/>
      <c r="P36" s="132"/>
      <c r="Q36" s="133"/>
      <c r="R36" s="133"/>
      <c r="S36" s="149"/>
      <c r="T36" s="150"/>
      <c r="U36" s="150"/>
      <c r="V36" s="150"/>
      <c r="W36" s="150"/>
      <c r="X36" s="150"/>
      <c r="Y36" s="151"/>
      <c r="Z36" s="152"/>
      <c r="AA36" s="12">
        <f t="shared" si="3"/>
        <v>0</v>
      </c>
      <c r="AB36" s="107">
        <f>IF(AND(P36="MELIA COSTA DEL SOL",Q36="Full Board",S36&lt;&gt;""),FB,0)
+IF(AND(P36="MELIA COSTA DEL SOL",Q36="Full Board",T36&lt;&gt;""),FB,0)
+IF(AND(P36="MELIA COSTA DEL SOL",Q36="Full Board",U36&lt;&gt;""),FB,0)
+IF(AND(P36="MELIA COSTA DEL SOL",Q36="Full Board",V36&lt;&gt;""),FB,0)
+IF(AND(P36="MELIA COSTA DEL SOL",Q36="Full Board",W36&lt;&gt;""),FB,0)
+IF(AND(P36="MELIA COSTA DEL SOL",Q36="Full Board",X36&lt;&gt;""),FB,0)
+IF(AND(P36="MELIA COSTA DEL SOL",Q36="Full Board",Y36&lt;&gt;""),FB,0)
+IF(AND(P36="MELIA COSTA DEL SOL",Q36="Full Board",Z36&lt;&gt;""),FB,0)
+IF(AND(P36="MELIA COSTA DEL SOL",Q36="Dinner",S36&lt;&gt;""),HF,0)
+IF(AND(P36="MELIA COSTA DEL SOL",Q36="Dinner",T36&lt;&gt;""),HF,0)
+IF(AND(P36="MELIA COSTA DEL SOL",Q36="Dinner",U36&lt;&gt;""),HF,0)
+IF(AND(P36="MELIA COSTA DEL SOL",Q36="Dinner",V36&lt;&gt;""),HF,0)
+IF(AND(P36="MELIA COSTA DEL SOL",Q36="Dinner",W36&lt;&gt;""),HF,0)
+IF(AND(P36="MELIA COSTA DEL SOL",Q36="Dinner",Y36&lt;&gt;""),HF,0)
+IF(AND(P36="MELIA COSTA DEL SOL",Q36="Dinner",X36&lt;&gt;""),HF,0)
+IF(AND(P36="MELIA COSTA DEL SOL",Q36="Dinner",Z36&lt;&gt;""),HF,0)
+IF(AND(P36="DON PABLO",Q36="Full Board",S36&lt;&gt;""),FB,0)
+IF(AND(P36="DON PABLO",Q36="Full Board",T36&lt;&gt;""),FB,0)
+IF(AND(P36="DON PABLO",Q36="Full Board",U36&lt;&gt;""),FB,0)
+IF(AND(P36="DON PABLO",Q36="Full Board",V36&lt;&gt;""),FB,0)
+IF(AND(P36="DON PABLO",Q36="Full Board",W36&lt;&gt;""),FB,0)
+IF(AND(P36="DON PABLO",Q36="Full Board",X36&lt;&gt;""),FB,0)
+IF(AND(P36="DON PABLO",Q36="Full Board",Y36&lt;&gt;""),FB,0)
+IF(AND(P36="DON PABLO",Q36="Full Board",Z36&lt;&gt;""),FB,0)
+IF(AND(P36="DON PABLO",Q36="Dinner",S36&lt;&gt;""),HF,0)
+IF(AND(P36="DON PABLO",Q36="Dinner",T36&lt;&gt;""),HF,0)
+IF(AND(P36="DON PABLO",Q36="Dinner",U36&lt;&gt;""),HF,0)
+IF(AND(P36="DON PABLO",Q36="Dinner",V36&lt;&gt;""),HF,0)
+IF(AND(P36="DON PABLO",Q36="Dinner",W36&lt;&gt;""),HF,0)
+IF(AND(P36="DON PABLO",Q36="Dinner",X36&lt;&gt;""),HF,0)
+IF(AND(P36="DON PABLO",Q36="Dinner",Y36&lt;&gt;""),HF,0)
+IF(AND(P36="DON PABLO",Q36="Dinner",Z36&lt;&gt;""),HF,0)
+IF(AND(P36="SOL PRINCIPE",Q36="Full Board",S36&lt;&gt;""),FB,0)
+IF(AND(P36="SOL PRINCIPE",Q36="Full Board",T36&lt;&gt;""),FB,0)
+IF(AND(P36="SOL PRINCIPE",Q36="Full Board",U36&lt;&gt;""),FB,0)
+IF(AND(P36="SOL PRINCIPE",Q36="Full Board",V36&lt;&gt;""),FB,0)
+IF(AND(P36="SOL PRINCIPE",Q36="Full Board",W36&lt;&gt;""),FB,0)
+IF(AND(P36="SOL PRINCIPE",Q36="Full Board",X36&lt;&gt;""),FB,0)
+IF(AND(P36="SOL PRINCIPE",Q36="Full Board",Y36&lt;&gt;""),FB,0)
+IF(AND(P36="SOL PRINCIPE",Q36="Full Board",Z36&lt;&gt;""),FB,0)
+IF(AND(P36="SOL PRINCIPE",Q36="Dinner",S36&lt;&gt;""),HF,0)
+IF(AND(P36="SOL PRINCIPE",Q36="Dinner",T36&lt;&gt;""),HF,0)
+IF(AND(P36="SOL PRINCIPE",Q36="Dinner",U36&lt;&gt;""),HF,0)
+IF(AND(P36="SOL PRINCIPE",Q36="Dinner",V36&lt;&gt;""),HF,0)
+IF(AND(P36="SOL PRINCIPE",Q36="Dinner",W36&lt;&gt;""),HF,0)
+IF(AND(P36="SOL PRINCIPE",Q36="Dinner",X36&lt;&gt;""),HF,0)
+IF(AND(P36="SOL PRINCIPE",Q36="Dinner",Y36&lt;&gt;""),HF,0)
+IF(AND(P36="SOL PRINCIPE",Q36="Dinner",Z36&lt;&gt;""),HF,0)
+IF(AND(P36="AMARAGUA",Q36="Full Board",S36&lt;&gt;""),A_F,0)
+IF(AND(P36="AMARAGUA",Q36="Full Board",T36&lt;&gt;""),A_F,0)
+IF(AND(P36="AMARAGUA",Q36="Full Board",U36&lt;&gt;""),A_F,0)
+IF(AND(P36="AMARAGUA",Q36="Full Board",V36&lt;&gt;""),A_F,0)
+IF(AND(P36="AMARAGUA",Q36="Full Board",W36&lt;&gt;""),A_F,0)
+IF(AND(P36="AMARAGUA",Q36="Full Board",X36&lt;&gt;""),A_F,0)
+IF(AND(P36="AMARAGUA",Q36="Full Board",Y36&lt;&gt;""),A_F,0)
+IF(AND(P36="AMARAGUA",Q36="Full Board",Z36&lt;&gt;""),A_F,0)</f>
        <v>0</v>
      </c>
      <c r="AC36" s="107">
        <f>R36*PV</f>
        <v>0</v>
      </c>
      <c r="AD36" s="13">
        <f t="shared" si="4"/>
        <v>0</v>
      </c>
      <c r="BX36" s="3"/>
    </row>
    <row r="37" spans="1:76" ht="15.75" x14ac:dyDescent="0.25">
      <c r="A37" s="3"/>
      <c r="B37" s="138">
        <v>16</v>
      </c>
      <c r="C37" s="139"/>
      <c r="D37" s="140"/>
      <c r="E37" s="141"/>
      <c r="F37" s="141"/>
      <c r="G37" s="141"/>
      <c r="H37" s="142"/>
      <c r="I37" s="143"/>
      <c r="J37" s="144"/>
      <c r="K37" s="145"/>
      <c r="L37" s="142"/>
      <c r="M37" s="143"/>
      <c r="N37" s="144"/>
      <c r="O37" s="146"/>
      <c r="P37" s="147"/>
      <c r="Q37" s="148"/>
      <c r="R37" s="148"/>
      <c r="S37" s="149"/>
      <c r="T37" s="150"/>
      <c r="U37" s="150"/>
      <c r="V37" s="150"/>
      <c r="W37" s="150"/>
      <c r="X37" s="150"/>
      <c r="Y37" s="151"/>
      <c r="Z37" s="152"/>
      <c r="AA37" s="12">
        <f t="shared" si="3"/>
        <v>0</v>
      </c>
      <c r="AB37" s="107">
        <f>IF(AND(P37="MELIA COSTA DEL SOL",Q37="Full Board",S37&lt;&gt;""),FB,0)
+IF(AND(P37="MELIA COSTA DEL SOL",Q37="Full Board",T37&lt;&gt;""),FB,0)
+IF(AND(P37="MELIA COSTA DEL SOL",Q37="Full Board",U37&lt;&gt;""),FB,0)
+IF(AND(P37="MELIA COSTA DEL SOL",Q37="Full Board",V37&lt;&gt;""),FB,0)
+IF(AND(P37="MELIA COSTA DEL SOL",Q37="Full Board",W37&lt;&gt;""),FB,0)
+IF(AND(P37="MELIA COSTA DEL SOL",Q37="Full Board",X37&lt;&gt;""),FB,0)
+IF(AND(P37="MELIA COSTA DEL SOL",Q37="Full Board",Y37&lt;&gt;""),FB,0)
+IF(AND(P37="MELIA COSTA DEL SOL",Q37="Full Board",Z37&lt;&gt;""),FB,0)
+IF(AND(P37="MELIA COSTA DEL SOL",Q37="Dinner",S37&lt;&gt;""),HF,0)
+IF(AND(P37="MELIA COSTA DEL SOL",Q37="Dinner",T37&lt;&gt;""),HF,0)
+IF(AND(P37="MELIA COSTA DEL SOL",Q37="Dinner",U37&lt;&gt;""),HF,0)
+IF(AND(P37="MELIA COSTA DEL SOL",Q37="Dinner",V37&lt;&gt;""),HF,0)
+IF(AND(P37="MELIA COSTA DEL SOL",Q37="Dinner",W37&lt;&gt;""),HF,0)
+IF(AND(P37="MELIA COSTA DEL SOL",Q37="Dinner",Y37&lt;&gt;""),HF,0)
+IF(AND(P37="MELIA COSTA DEL SOL",Q37="Dinner",X37&lt;&gt;""),HF,0)
+IF(AND(P37="MELIA COSTA DEL SOL",Q37="Dinner",Z37&lt;&gt;""),HF,0)
+IF(AND(P37="DON PABLO",Q37="Full Board",S37&lt;&gt;""),FB,0)
+IF(AND(P37="DON PABLO",Q37="Full Board",T37&lt;&gt;""),FB,0)
+IF(AND(P37="DON PABLO",Q37="Full Board",U37&lt;&gt;""),FB,0)
+IF(AND(P37="DON PABLO",Q37="Full Board",V37&lt;&gt;""),FB,0)
+IF(AND(P37="DON PABLO",Q37="Full Board",W37&lt;&gt;""),FB,0)
+IF(AND(P37="DON PABLO",Q37="Full Board",X37&lt;&gt;""),FB,0)
+IF(AND(P37="DON PABLO",Q37="Full Board",Y37&lt;&gt;""),FB,0)
+IF(AND(P37="DON PABLO",Q37="Full Board",Z37&lt;&gt;""),FB,0)
+IF(AND(P37="DON PABLO",Q37="Dinner",S37&lt;&gt;""),HF,0)
+IF(AND(P37="DON PABLO",Q37="Dinner",T37&lt;&gt;""),HF,0)
+IF(AND(P37="DON PABLO",Q37="Dinner",U37&lt;&gt;""),HF,0)
+IF(AND(P37="DON PABLO",Q37="Dinner",V37&lt;&gt;""),HF,0)
+IF(AND(P37="DON PABLO",Q37="Dinner",W37&lt;&gt;""),HF,0)
+IF(AND(P37="DON PABLO",Q37="Dinner",X37&lt;&gt;""),HF,0)
+IF(AND(P37="DON PABLO",Q37="Dinner",Y37&lt;&gt;""),HF,0)
+IF(AND(P37="DON PABLO",Q37="Dinner",Z37&lt;&gt;""),HF,0)
+IF(AND(P37="SOL PRINCIPE",Q37="Full Board",S37&lt;&gt;""),FB,0)
+IF(AND(P37="SOL PRINCIPE",Q37="Full Board",T37&lt;&gt;""),FB,0)
+IF(AND(P37="SOL PRINCIPE",Q37="Full Board",U37&lt;&gt;""),FB,0)
+IF(AND(P37="SOL PRINCIPE",Q37="Full Board",V37&lt;&gt;""),FB,0)
+IF(AND(P37="SOL PRINCIPE",Q37="Full Board",W37&lt;&gt;""),FB,0)
+IF(AND(P37="SOL PRINCIPE",Q37="Full Board",X37&lt;&gt;""),FB,0)
+IF(AND(P37="SOL PRINCIPE",Q37="Full Board",Y37&lt;&gt;""),FB,0)
+IF(AND(P37="SOL PRINCIPE",Q37="Full Board",Z37&lt;&gt;""),FB,0)
+IF(AND(P37="SOL PRINCIPE",Q37="Dinner",S37&lt;&gt;""),HF,0)
+IF(AND(P37="SOL PRINCIPE",Q37="Dinner",T37&lt;&gt;""),HF,0)
+IF(AND(P37="SOL PRINCIPE",Q37="Dinner",U37&lt;&gt;""),HF,0)
+IF(AND(P37="SOL PRINCIPE",Q37="Dinner",V37&lt;&gt;""),HF,0)
+IF(AND(P37="SOL PRINCIPE",Q37="Dinner",W37&lt;&gt;""),HF,0)
+IF(AND(P37="SOL PRINCIPE",Q37="Dinner",X37&lt;&gt;""),HF,0)
+IF(AND(P37="SOL PRINCIPE",Q37="Dinner",Y37&lt;&gt;""),HF,0)
+IF(AND(P37="SOL PRINCIPE",Q37="Dinner",Z37&lt;&gt;""),HF,0)
+IF(AND(P37="AMARAGUA",Q37="Full Board",S37&lt;&gt;""),A_F,0)
+IF(AND(P37="AMARAGUA",Q37="Full Board",T37&lt;&gt;""),A_F,0)
+IF(AND(P37="AMARAGUA",Q37="Full Board",U37&lt;&gt;""),A_F,0)
+IF(AND(P37="AMARAGUA",Q37="Full Board",V37&lt;&gt;""),A_F,0)
+IF(AND(P37="AMARAGUA",Q37="Full Board",W37&lt;&gt;""),A_F,0)
+IF(AND(P37="AMARAGUA",Q37="Full Board",X37&lt;&gt;""),A_F,0)
+IF(AND(P37="AMARAGUA",Q37="Full Board",Y37&lt;&gt;""),A_F,0)
+IF(AND(P37="AMARAGUA",Q37="Full Board",Z37&lt;&gt;""),A_F,0)</f>
        <v>0</v>
      </c>
      <c r="AC37" s="107">
        <f>R37*PV</f>
        <v>0</v>
      </c>
      <c r="AD37" s="13">
        <f t="shared" si="4"/>
        <v>0</v>
      </c>
      <c r="BX37" s="3"/>
    </row>
    <row r="38" spans="1:76" ht="15.75" x14ac:dyDescent="0.25">
      <c r="A38" s="3"/>
      <c r="B38" s="123">
        <v>17</v>
      </c>
      <c r="C38" s="124"/>
      <c r="D38" s="125"/>
      <c r="E38" s="126"/>
      <c r="F38" s="126"/>
      <c r="G38" s="126"/>
      <c r="H38" s="127"/>
      <c r="I38" s="128"/>
      <c r="J38" s="129"/>
      <c r="K38" s="130"/>
      <c r="L38" s="127"/>
      <c r="M38" s="128"/>
      <c r="N38" s="129"/>
      <c r="O38" s="131"/>
      <c r="P38" s="132"/>
      <c r="Q38" s="133"/>
      <c r="R38" s="133"/>
      <c r="S38" s="149"/>
      <c r="T38" s="150"/>
      <c r="U38" s="150"/>
      <c r="V38" s="150"/>
      <c r="W38" s="150"/>
      <c r="X38" s="150"/>
      <c r="Y38" s="151"/>
      <c r="Z38" s="152"/>
      <c r="AA38" s="12">
        <f t="shared" si="3"/>
        <v>0</v>
      </c>
      <c r="AB38" s="107">
        <f>IF(AND(P38="MELIA COSTA DEL SOL",Q38="Full Board",S38&lt;&gt;""),FB,0)
+IF(AND(P38="MELIA COSTA DEL SOL",Q38="Full Board",T38&lt;&gt;""),FB,0)
+IF(AND(P38="MELIA COSTA DEL SOL",Q38="Full Board",U38&lt;&gt;""),FB,0)
+IF(AND(P38="MELIA COSTA DEL SOL",Q38="Full Board",V38&lt;&gt;""),FB,0)
+IF(AND(P38="MELIA COSTA DEL SOL",Q38="Full Board",W38&lt;&gt;""),FB,0)
+IF(AND(P38="MELIA COSTA DEL SOL",Q38="Full Board",X38&lt;&gt;""),FB,0)
+IF(AND(P38="MELIA COSTA DEL SOL",Q38="Full Board",Y38&lt;&gt;""),FB,0)
+IF(AND(P38="MELIA COSTA DEL SOL",Q38="Full Board",Z38&lt;&gt;""),FB,0)
+IF(AND(P38="MELIA COSTA DEL SOL",Q38="Dinner",S38&lt;&gt;""),HF,0)
+IF(AND(P38="MELIA COSTA DEL SOL",Q38="Dinner",T38&lt;&gt;""),HF,0)
+IF(AND(P38="MELIA COSTA DEL SOL",Q38="Dinner",U38&lt;&gt;""),HF,0)
+IF(AND(P38="MELIA COSTA DEL SOL",Q38="Dinner",V38&lt;&gt;""),HF,0)
+IF(AND(P38="MELIA COSTA DEL SOL",Q38="Dinner",W38&lt;&gt;""),HF,0)
+IF(AND(P38="MELIA COSTA DEL SOL",Q38="Dinner",Y38&lt;&gt;""),HF,0)
+IF(AND(P38="MELIA COSTA DEL SOL",Q38="Dinner",X38&lt;&gt;""),HF,0)
+IF(AND(P38="MELIA COSTA DEL SOL",Q38="Dinner",Z38&lt;&gt;""),HF,0)
+IF(AND(P38="DON PABLO",Q38="Full Board",S38&lt;&gt;""),FB,0)
+IF(AND(P38="DON PABLO",Q38="Full Board",T38&lt;&gt;""),FB,0)
+IF(AND(P38="DON PABLO",Q38="Full Board",U38&lt;&gt;""),FB,0)
+IF(AND(P38="DON PABLO",Q38="Full Board",V38&lt;&gt;""),FB,0)
+IF(AND(P38="DON PABLO",Q38="Full Board",W38&lt;&gt;""),FB,0)
+IF(AND(P38="DON PABLO",Q38="Full Board",X38&lt;&gt;""),FB,0)
+IF(AND(P38="DON PABLO",Q38="Full Board",Y38&lt;&gt;""),FB,0)
+IF(AND(P38="DON PABLO",Q38="Full Board",Z38&lt;&gt;""),FB,0)
+IF(AND(P38="DON PABLO",Q38="Dinner",S38&lt;&gt;""),HF,0)
+IF(AND(P38="DON PABLO",Q38="Dinner",T38&lt;&gt;""),HF,0)
+IF(AND(P38="DON PABLO",Q38="Dinner",U38&lt;&gt;""),HF,0)
+IF(AND(P38="DON PABLO",Q38="Dinner",V38&lt;&gt;""),HF,0)
+IF(AND(P38="DON PABLO",Q38="Dinner",W38&lt;&gt;""),HF,0)
+IF(AND(P38="DON PABLO",Q38="Dinner",X38&lt;&gt;""),HF,0)
+IF(AND(P38="DON PABLO",Q38="Dinner",Y38&lt;&gt;""),HF,0)
+IF(AND(P38="DON PABLO",Q38="Dinner",Z38&lt;&gt;""),HF,0)
+IF(AND(P38="SOL PRINCIPE",Q38="Full Board",S38&lt;&gt;""),FB,0)
+IF(AND(P38="SOL PRINCIPE",Q38="Full Board",T38&lt;&gt;""),FB,0)
+IF(AND(P38="SOL PRINCIPE",Q38="Full Board",U38&lt;&gt;""),FB,0)
+IF(AND(P38="SOL PRINCIPE",Q38="Full Board",V38&lt;&gt;""),FB,0)
+IF(AND(P38="SOL PRINCIPE",Q38="Full Board",W38&lt;&gt;""),FB,0)
+IF(AND(P38="SOL PRINCIPE",Q38="Full Board",X38&lt;&gt;""),FB,0)
+IF(AND(P38="SOL PRINCIPE",Q38="Full Board",Y38&lt;&gt;""),FB,0)
+IF(AND(P38="SOL PRINCIPE",Q38="Full Board",Z38&lt;&gt;""),FB,0)
+IF(AND(P38="SOL PRINCIPE",Q38="Dinner",S38&lt;&gt;""),HF,0)
+IF(AND(P38="SOL PRINCIPE",Q38="Dinner",T38&lt;&gt;""),HF,0)
+IF(AND(P38="SOL PRINCIPE",Q38="Dinner",U38&lt;&gt;""),HF,0)
+IF(AND(P38="SOL PRINCIPE",Q38="Dinner",V38&lt;&gt;""),HF,0)
+IF(AND(P38="SOL PRINCIPE",Q38="Dinner",W38&lt;&gt;""),HF,0)
+IF(AND(P38="SOL PRINCIPE",Q38="Dinner",X38&lt;&gt;""),HF,0)
+IF(AND(P38="SOL PRINCIPE",Q38="Dinner",Y38&lt;&gt;""),HF,0)
+IF(AND(P38="SOL PRINCIPE",Q38="Dinner",Z38&lt;&gt;""),HF,0)
+IF(AND(P38="AMARAGUA",Q38="Full Board",S38&lt;&gt;""),A_F,0)
+IF(AND(P38="AMARAGUA",Q38="Full Board",T38&lt;&gt;""),A_F,0)
+IF(AND(P38="AMARAGUA",Q38="Full Board",U38&lt;&gt;""),A_F,0)
+IF(AND(P38="AMARAGUA",Q38="Full Board",V38&lt;&gt;""),A_F,0)
+IF(AND(P38="AMARAGUA",Q38="Full Board",W38&lt;&gt;""),A_F,0)
+IF(AND(P38="AMARAGUA",Q38="Full Board",X38&lt;&gt;""),A_F,0)
+IF(AND(P38="AMARAGUA",Q38="Full Board",Y38&lt;&gt;""),A_F,0)
+IF(AND(P38="AMARAGUA",Q38="Full Board",Z38&lt;&gt;""),A_F,0)</f>
        <v>0</v>
      </c>
      <c r="AC38" s="107">
        <f>R38*PV</f>
        <v>0</v>
      </c>
      <c r="AD38" s="13">
        <f t="shared" si="4"/>
        <v>0</v>
      </c>
      <c r="BX38" s="3"/>
    </row>
    <row r="39" spans="1:76" ht="15.75" x14ac:dyDescent="0.25">
      <c r="A39" s="3"/>
      <c r="B39" s="138">
        <v>18</v>
      </c>
      <c r="C39" s="139"/>
      <c r="D39" s="140"/>
      <c r="E39" s="141"/>
      <c r="F39" s="141"/>
      <c r="G39" s="141"/>
      <c r="H39" s="142"/>
      <c r="I39" s="143"/>
      <c r="J39" s="144"/>
      <c r="K39" s="145"/>
      <c r="L39" s="142"/>
      <c r="M39" s="143"/>
      <c r="N39" s="144"/>
      <c r="O39" s="146"/>
      <c r="P39" s="147"/>
      <c r="Q39" s="148"/>
      <c r="R39" s="148"/>
      <c r="S39" s="149"/>
      <c r="T39" s="150"/>
      <c r="U39" s="150"/>
      <c r="V39" s="150"/>
      <c r="W39" s="150"/>
      <c r="X39" s="150"/>
      <c r="Y39" s="151"/>
      <c r="Z39" s="152"/>
      <c r="AA39" s="12">
        <f t="shared" si="3"/>
        <v>0</v>
      </c>
      <c r="AB39" s="107">
        <f>IF(AND(P39="MELIA COSTA DEL SOL",Q39="Full Board",S39&lt;&gt;""),FB,0)
+IF(AND(P39="MELIA COSTA DEL SOL",Q39="Full Board",T39&lt;&gt;""),FB,0)
+IF(AND(P39="MELIA COSTA DEL SOL",Q39="Full Board",U39&lt;&gt;""),FB,0)
+IF(AND(P39="MELIA COSTA DEL SOL",Q39="Full Board",V39&lt;&gt;""),FB,0)
+IF(AND(P39="MELIA COSTA DEL SOL",Q39="Full Board",W39&lt;&gt;""),FB,0)
+IF(AND(P39="MELIA COSTA DEL SOL",Q39="Full Board",X39&lt;&gt;""),FB,0)
+IF(AND(P39="MELIA COSTA DEL SOL",Q39="Full Board",Y39&lt;&gt;""),FB,0)
+IF(AND(P39="MELIA COSTA DEL SOL",Q39="Full Board",Z39&lt;&gt;""),FB,0)
+IF(AND(P39="MELIA COSTA DEL SOL",Q39="Dinner",S39&lt;&gt;""),HF,0)
+IF(AND(P39="MELIA COSTA DEL SOL",Q39="Dinner",T39&lt;&gt;""),HF,0)
+IF(AND(P39="MELIA COSTA DEL SOL",Q39="Dinner",U39&lt;&gt;""),HF,0)
+IF(AND(P39="MELIA COSTA DEL SOL",Q39="Dinner",V39&lt;&gt;""),HF,0)
+IF(AND(P39="MELIA COSTA DEL SOL",Q39="Dinner",W39&lt;&gt;""),HF,0)
+IF(AND(P39="MELIA COSTA DEL SOL",Q39="Dinner",Y39&lt;&gt;""),HF,0)
+IF(AND(P39="MELIA COSTA DEL SOL",Q39="Dinner",X39&lt;&gt;""),HF,0)
+IF(AND(P39="MELIA COSTA DEL SOL",Q39="Dinner",Z39&lt;&gt;""),HF,0)
+IF(AND(P39="DON PABLO",Q39="Full Board",S39&lt;&gt;""),FB,0)
+IF(AND(P39="DON PABLO",Q39="Full Board",T39&lt;&gt;""),FB,0)
+IF(AND(P39="DON PABLO",Q39="Full Board",U39&lt;&gt;""),FB,0)
+IF(AND(P39="DON PABLO",Q39="Full Board",V39&lt;&gt;""),FB,0)
+IF(AND(P39="DON PABLO",Q39="Full Board",W39&lt;&gt;""),FB,0)
+IF(AND(P39="DON PABLO",Q39="Full Board",X39&lt;&gt;""),FB,0)
+IF(AND(P39="DON PABLO",Q39="Full Board",Y39&lt;&gt;""),FB,0)
+IF(AND(P39="DON PABLO",Q39="Full Board",Z39&lt;&gt;""),FB,0)
+IF(AND(P39="DON PABLO",Q39="Dinner",S39&lt;&gt;""),HF,0)
+IF(AND(P39="DON PABLO",Q39="Dinner",T39&lt;&gt;""),HF,0)
+IF(AND(P39="DON PABLO",Q39="Dinner",U39&lt;&gt;""),HF,0)
+IF(AND(P39="DON PABLO",Q39="Dinner",V39&lt;&gt;""),HF,0)
+IF(AND(P39="DON PABLO",Q39="Dinner",W39&lt;&gt;""),HF,0)
+IF(AND(P39="DON PABLO",Q39="Dinner",X39&lt;&gt;""),HF,0)
+IF(AND(P39="DON PABLO",Q39="Dinner",Y39&lt;&gt;""),HF,0)
+IF(AND(P39="DON PABLO",Q39="Dinner",Z39&lt;&gt;""),HF,0)
+IF(AND(P39="SOL PRINCIPE",Q39="Full Board",S39&lt;&gt;""),FB,0)
+IF(AND(P39="SOL PRINCIPE",Q39="Full Board",T39&lt;&gt;""),FB,0)
+IF(AND(P39="SOL PRINCIPE",Q39="Full Board",U39&lt;&gt;""),FB,0)
+IF(AND(P39="SOL PRINCIPE",Q39="Full Board",V39&lt;&gt;""),FB,0)
+IF(AND(P39="SOL PRINCIPE",Q39="Full Board",W39&lt;&gt;""),FB,0)
+IF(AND(P39="SOL PRINCIPE",Q39="Full Board",X39&lt;&gt;""),FB,0)
+IF(AND(P39="SOL PRINCIPE",Q39="Full Board",Y39&lt;&gt;""),FB,0)
+IF(AND(P39="SOL PRINCIPE",Q39="Full Board",Z39&lt;&gt;""),FB,0)
+IF(AND(P39="SOL PRINCIPE",Q39="Dinner",S39&lt;&gt;""),HF,0)
+IF(AND(P39="SOL PRINCIPE",Q39="Dinner",T39&lt;&gt;""),HF,0)
+IF(AND(P39="SOL PRINCIPE",Q39="Dinner",U39&lt;&gt;""),HF,0)
+IF(AND(P39="SOL PRINCIPE",Q39="Dinner",V39&lt;&gt;""),HF,0)
+IF(AND(P39="SOL PRINCIPE",Q39="Dinner",W39&lt;&gt;""),HF,0)
+IF(AND(P39="SOL PRINCIPE",Q39="Dinner",X39&lt;&gt;""),HF,0)
+IF(AND(P39="SOL PRINCIPE",Q39="Dinner",Y39&lt;&gt;""),HF,0)
+IF(AND(P39="SOL PRINCIPE",Q39="Dinner",Z39&lt;&gt;""),HF,0)
+IF(AND(P39="AMARAGUA",Q39="Full Board",S39&lt;&gt;""),A_F,0)
+IF(AND(P39="AMARAGUA",Q39="Full Board",T39&lt;&gt;""),A_F,0)
+IF(AND(P39="AMARAGUA",Q39="Full Board",U39&lt;&gt;""),A_F,0)
+IF(AND(P39="AMARAGUA",Q39="Full Board",V39&lt;&gt;""),A_F,0)
+IF(AND(P39="AMARAGUA",Q39="Full Board",W39&lt;&gt;""),A_F,0)
+IF(AND(P39="AMARAGUA",Q39="Full Board",X39&lt;&gt;""),A_F,0)
+IF(AND(P39="AMARAGUA",Q39="Full Board",Y39&lt;&gt;""),A_F,0)
+IF(AND(P39="AMARAGUA",Q39="Full Board",Z39&lt;&gt;""),A_F,0)</f>
        <v>0</v>
      </c>
      <c r="AC39" s="107">
        <f>R39*PV</f>
        <v>0</v>
      </c>
      <c r="AD39" s="13">
        <f t="shared" si="4"/>
        <v>0</v>
      </c>
      <c r="BX39" s="3"/>
    </row>
    <row r="40" spans="1:76" ht="15.75" x14ac:dyDescent="0.25">
      <c r="A40" s="3"/>
      <c r="B40" s="123">
        <v>19</v>
      </c>
      <c r="C40" s="124"/>
      <c r="D40" s="125"/>
      <c r="E40" s="126"/>
      <c r="F40" s="126"/>
      <c r="G40" s="126"/>
      <c r="H40" s="127"/>
      <c r="I40" s="128"/>
      <c r="J40" s="129"/>
      <c r="K40" s="130"/>
      <c r="L40" s="127"/>
      <c r="M40" s="128"/>
      <c r="N40" s="129"/>
      <c r="O40" s="131"/>
      <c r="P40" s="132"/>
      <c r="Q40" s="133"/>
      <c r="R40" s="133"/>
      <c r="S40" s="149"/>
      <c r="T40" s="150"/>
      <c r="U40" s="150"/>
      <c r="V40" s="150"/>
      <c r="W40" s="150"/>
      <c r="X40" s="150"/>
      <c r="Y40" s="151"/>
      <c r="Z40" s="152"/>
      <c r="AA40" s="12">
        <f t="shared" si="3"/>
        <v>0</v>
      </c>
      <c r="AB40" s="107">
        <f>IF(AND(P40="MELIA COSTA DEL SOL",Q40="Full Board",S40&lt;&gt;""),FB,0)
+IF(AND(P40="MELIA COSTA DEL SOL",Q40="Full Board",T40&lt;&gt;""),FB,0)
+IF(AND(P40="MELIA COSTA DEL SOL",Q40="Full Board",U40&lt;&gt;""),FB,0)
+IF(AND(P40="MELIA COSTA DEL SOL",Q40="Full Board",V40&lt;&gt;""),FB,0)
+IF(AND(P40="MELIA COSTA DEL SOL",Q40="Full Board",W40&lt;&gt;""),FB,0)
+IF(AND(P40="MELIA COSTA DEL SOL",Q40="Full Board",X40&lt;&gt;""),FB,0)
+IF(AND(P40="MELIA COSTA DEL SOL",Q40="Full Board",Y40&lt;&gt;""),FB,0)
+IF(AND(P40="MELIA COSTA DEL SOL",Q40="Full Board",Z40&lt;&gt;""),FB,0)
+IF(AND(P40="MELIA COSTA DEL SOL",Q40="Dinner",S40&lt;&gt;""),HF,0)
+IF(AND(P40="MELIA COSTA DEL SOL",Q40="Dinner",T40&lt;&gt;""),HF,0)
+IF(AND(P40="MELIA COSTA DEL SOL",Q40="Dinner",U40&lt;&gt;""),HF,0)
+IF(AND(P40="MELIA COSTA DEL SOL",Q40="Dinner",V40&lt;&gt;""),HF,0)
+IF(AND(P40="MELIA COSTA DEL SOL",Q40="Dinner",W40&lt;&gt;""),HF,0)
+IF(AND(P40="MELIA COSTA DEL SOL",Q40="Dinner",Y40&lt;&gt;""),HF,0)
+IF(AND(P40="MELIA COSTA DEL SOL",Q40="Dinner",X40&lt;&gt;""),HF,0)
+IF(AND(P40="MELIA COSTA DEL SOL",Q40="Dinner",Z40&lt;&gt;""),HF,0)
+IF(AND(P40="DON PABLO",Q40="Full Board",S40&lt;&gt;""),FB,0)
+IF(AND(P40="DON PABLO",Q40="Full Board",T40&lt;&gt;""),FB,0)
+IF(AND(P40="DON PABLO",Q40="Full Board",U40&lt;&gt;""),FB,0)
+IF(AND(P40="DON PABLO",Q40="Full Board",V40&lt;&gt;""),FB,0)
+IF(AND(P40="DON PABLO",Q40="Full Board",W40&lt;&gt;""),FB,0)
+IF(AND(P40="DON PABLO",Q40="Full Board",X40&lt;&gt;""),FB,0)
+IF(AND(P40="DON PABLO",Q40="Full Board",Y40&lt;&gt;""),FB,0)
+IF(AND(P40="DON PABLO",Q40="Full Board",Z40&lt;&gt;""),FB,0)
+IF(AND(P40="DON PABLO",Q40="Dinner",S40&lt;&gt;""),HF,0)
+IF(AND(P40="DON PABLO",Q40="Dinner",T40&lt;&gt;""),HF,0)
+IF(AND(P40="DON PABLO",Q40="Dinner",U40&lt;&gt;""),HF,0)
+IF(AND(P40="DON PABLO",Q40="Dinner",V40&lt;&gt;""),HF,0)
+IF(AND(P40="DON PABLO",Q40="Dinner",W40&lt;&gt;""),HF,0)
+IF(AND(P40="DON PABLO",Q40="Dinner",X40&lt;&gt;""),HF,0)
+IF(AND(P40="DON PABLO",Q40="Dinner",Y40&lt;&gt;""),HF,0)
+IF(AND(P40="DON PABLO",Q40="Dinner",Z40&lt;&gt;""),HF,0)
+IF(AND(P40="SOL PRINCIPE",Q40="Full Board",S40&lt;&gt;""),FB,0)
+IF(AND(P40="SOL PRINCIPE",Q40="Full Board",T40&lt;&gt;""),FB,0)
+IF(AND(P40="SOL PRINCIPE",Q40="Full Board",U40&lt;&gt;""),FB,0)
+IF(AND(P40="SOL PRINCIPE",Q40="Full Board",V40&lt;&gt;""),FB,0)
+IF(AND(P40="SOL PRINCIPE",Q40="Full Board",W40&lt;&gt;""),FB,0)
+IF(AND(P40="SOL PRINCIPE",Q40="Full Board",X40&lt;&gt;""),FB,0)
+IF(AND(P40="SOL PRINCIPE",Q40="Full Board",Y40&lt;&gt;""),FB,0)
+IF(AND(P40="SOL PRINCIPE",Q40="Full Board",Z40&lt;&gt;""),FB,0)
+IF(AND(P40="SOL PRINCIPE",Q40="Dinner",S40&lt;&gt;""),HF,0)
+IF(AND(P40="SOL PRINCIPE",Q40="Dinner",T40&lt;&gt;""),HF,0)
+IF(AND(P40="SOL PRINCIPE",Q40="Dinner",U40&lt;&gt;""),HF,0)
+IF(AND(P40="SOL PRINCIPE",Q40="Dinner",V40&lt;&gt;""),HF,0)
+IF(AND(P40="SOL PRINCIPE",Q40="Dinner",W40&lt;&gt;""),HF,0)
+IF(AND(P40="SOL PRINCIPE",Q40="Dinner",X40&lt;&gt;""),HF,0)
+IF(AND(P40="SOL PRINCIPE",Q40="Dinner",Y40&lt;&gt;""),HF,0)
+IF(AND(P40="SOL PRINCIPE",Q40="Dinner",Z40&lt;&gt;""),HF,0)
+IF(AND(P40="AMARAGUA",Q40="Full Board",S40&lt;&gt;""),A_F,0)
+IF(AND(P40="AMARAGUA",Q40="Full Board",T40&lt;&gt;""),A_F,0)
+IF(AND(P40="AMARAGUA",Q40="Full Board",U40&lt;&gt;""),A_F,0)
+IF(AND(P40="AMARAGUA",Q40="Full Board",V40&lt;&gt;""),A_F,0)
+IF(AND(P40="AMARAGUA",Q40="Full Board",W40&lt;&gt;""),A_F,0)
+IF(AND(P40="AMARAGUA",Q40="Full Board",X40&lt;&gt;""),A_F,0)
+IF(AND(P40="AMARAGUA",Q40="Full Board",Y40&lt;&gt;""),A_F,0)
+IF(AND(P40="AMARAGUA",Q40="Full Board",Z40&lt;&gt;""),A_F,0)</f>
        <v>0</v>
      </c>
      <c r="AC40" s="107">
        <f>R40*PV</f>
        <v>0</v>
      </c>
      <c r="AD40" s="13">
        <f t="shared" si="4"/>
        <v>0</v>
      </c>
      <c r="BX40" s="3"/>
    </row>
    <row r="41" spans="1:76" ht="15.75" x14ac:dyDescent="0.25">
      <c r="A41" s="3"/>
      <c r="B41" s="138">
        <v>20</v>
      </c>
      <c r="C41" s="139"/>
      <c r="D41" s="140"/>
      <c r="E41" s="141"/>
      <c r="F41" s="141"/>
      <c r="G41" s="141"/>
      <c r="H41" s="142"/>
      <c r="I41" s="143"/>
      <c r="J41" s="144"/>
      <c r="K41" s="145"/>
      <c r="L41" s="142"/>
      <c r="M41" s="143"/>
      <c r="N41" s="144"/>
      <c r="O41" s="146"/>
      <c r="P41" s="147"/>
      <c r="Q41" s="148"/>
      <c r="R41" s="148"/>
      <c r="S41" s="149"/>
      <c r="T41" s="150"/>
      <c r="U41" s="150"/>
      <c r="V41" s="150"/>
      <c r="W41" s="150"/>
      <c r="X41" s="150"/>
      <c r="Y41" s="151"/>
      <c r="Z41" s="152"/>
      <c r="AA41" s="12">
        <f t="shared" si="3"/>
        <v>0</v>
      </c>
      <c r="AB41" s="107">
        <f>IF(AND(P41="MELIA COSTA DEL SOL",Q41="Full Board",S41&lt;&gt;""),FB,0)
+IF(AND(P41="MELIA COSTA DEL SOL",Q41="Full Board",T41&lt;&gt;""),FB,0)
+IF(AND(P41="MELIA COSTA DEL SOL",Q41="Full Board",U41&lt;&gt;""),FB,0)
+IF(AND(P41="MELIA COSTA DEL SOL",Q41="Full Board",V41&lt;&gt;""),FB,0)
+IF(AND(P41="MELIA COSTA DEL SOL",Q41="Full Board",W41&lt;&gt;""),FB,0)
+IF(AND(P41="MELIA COSTA DEL SOL",Q41="Full Board",X41&lt;&gt;""),FB,0)
+IF(AND(P41="MELIA COSTA DEL SOL",Q41="Full Board",Y41&lt;&gt;""),FB,0)
+IF(AND(P41="MELIA COSTA DEL SOL",Q41="Full Board",Z41&lt;&gt;""),FB,0)
+IF(AND(P41="MELIA COSTA DEL SOL",Q41="Dinner",S41&lt;&gt;""),HF,0)
+IF(AND(P41="MELIA COSTA DEL SOL",Q41="Dinner",T41&lt;&gt;""),HF,0)
+IF(AND(P41="MELIA COSTA DEL SOL",Q41="Dinner",U41&lt;&gt;""),HF,0)
+IF(AND(P41="MELIA COSTA DEL SOL",Q41="Dinner",V41&lt;&gt;""),HF,0)
+IF(AND(P41="MELIA COSTA DEL SOL",Q41="Dinner",W41&lt;&gt;""),HF,0)
+IF(AND(P41="MELIA COSTA DEL SOL",Q41="Dinner",Y41&lt;&gt;""),HF,0)
+IF(AND(P41="MELIA COSTA DEL SOL",Q41="Dinner",X41&lt;&gt;""),HF,0)
+IF(AND(P41="MELIA COSTA DEL SOL",Q41="Dinner",Z41&lt;&gt;""),HF,0)
+IF(AND(P41="DON PABLO",Q41="Full Board",S41&lt;&gt;""),FB,0)
+IF(AND(P41="DON PABLO",Q41="Full Board",T41&lt;&gt;""),FB,0)
+IF(AND(P41="DON PABLO",Q41="Full Board",U41&lt;&gt;""),FB,0)
+IF(AND(P41="DON PABLO",Q41="Full Board",V41&lt;&gt;""),FB,0)
+IF(AND(P41="DON PABLO",Q41="Full Board",W41&lt;&gt;""),FB,0)
+IF(AND(P41="DON PABLO",Q41="Full Board",X41&lt;&gt;""),FB,0)
+IF(AND(P41="DON PABLO",Q41="Full Board",Y41&lt;&gt;""),FB,0)
+IF(AND(P41="DON PABLO",Q41="Full Board",Z41&lt;&gt;""),FB,0)
+IF(AND(P41="DON PABLO",Q41="Dinner",S41&lt;&gt;""),HF,0)
+IF(AND(P41="DON PABLO",Q41="Dinner",T41&lt;&gt;""),HF,0)
+IF(AND(P41="DON PABLO",Q41="Dinner",U41&lt;&gt;""),HF,0)
+IF(AND(P41="DON PABLO",Q41="Dinner",V41&lt;&gt;""),HF,0)
+IF(AND(P41="DON PABLO",Q41="Dinner",W41&lt;&gt;""),HF,0)
+IF(AND(P41="DON PABLO",Q41="Dinner",X41&lt;&gt;""),HF,0)
+IF(AND(P41="DON PABLO",Q41="Dinner",Y41&lt;&gt;""),HF,0)
+IF(AND(P41="DON PABLO",Q41="Dinner",Z41&lt;&gt;""),HF,0)
+IF(AND(P41="SOL PRINCIPE",Q41="Full Board",S41&lt;&gt;""),FB,0)
+IF(AND(P41="SOL PRINCIPE",Q41="Full Board",T41&lt;&gt;""),FB,0)
+IF(AND(P41="SOL PRINCIPE",Q41="Full Board",U41&lt;&gt;""),FB,0)
+IF(AND(P41="SOL PRINCIPE",Q41="Full Board",V41&lt;&gt;""),FB,0)
+IF(AND(P41="SOL PRINCIPE",Q41="Full Board",W41&lt;&gt;""),FB,0)
+IF(AND(P41="SOL PRINCIPE",Q41="Full Board",X41&lt;&gt;""),FB,0)
+IF(AND(P41="SOL PRINCIPE",Q41="Full Board",Y41&lt;&gt;""),FB,0)
+IF(AND(P41="SOL PRINCIPE",Q41="Full Board",Z41&lt;&gt;""),FB,0)
+IF(AND(P41="SOL PRINCIPE",Q41="Dinner",S41&lt;&gt;""),HF,0)
+IF(AND(P41="SOL PRINCIPE",Q41="Dinner",T41&lt;&gt;""),HF,0)
+IF(AND(P41="SOL PRINCIPE",Q41="Dinner",U41&lt;&gt;""),HF,0)
+IF(AND(P41="SOL PRINCIPE",Q41="Dinner",V41&lt;&gt;""),HF,0)
+IF(AND(P41="SOL PRINCIPE",Q41="Dinner",W41&lt;&gt;""),HF,0)
+IF(AND(P41="SOL PRINCIPE",Q41="Dinner",X41&lt;&gt;""),HF,0)
+IF(AND(P41="SOL PRINCIPE",Q41="Dinner",Y41&lt;&gt;""),HF,0)
+IF(AND(P41="SOL PRINCIPE",Q41="Dinner",Z41&lt;&gt;""),HF,0)
+IF(AND(P41="AMARAGUA",Q41="Full Board",S41&lt;&gt;""),A_F,0)
+IF(AND(P41="AMARAGUA",Q41="Full Board",T41&lt;&gt;""),A_F,0)
+IF(AND(P41="AMARAGUA",Q41="Full Board",U41&lt;&gt;""),A_F,0)
+IF(AND(P41="AMARAGUA",Q41="Full Board",V41&lt;&gt;""),A_F,0)
+IF(AND(P41="AMARAGUA",Q41="Full Board",W41&lt;&gt;""),A_F,0)
+IF(AND(P41="AMARAGUA",Q41="Full Board",X41&lt;&gt;""),A_F,0)
+IF(AND(P41="AMARAGUA",Q41="Full Board",Y41&lt;&gt;""),A_F,0)
+IF(AND(P41="AMARAGUA",Q41="Full Board",Z41&lt;&gt;""),A_F,0)</f>
        <v>0</v>
      </c>
      <c r="AC41" s="107">
        <f>R41*PV</f>
        <v>0</v>
      </c>
      <c r="AD41" s="13">
        <f t="shared" si="4"/>
        <v>0</v>
      </c>
      <c r="BX41" s="3"/>
    </row>
    <row r="42" spans="1:76" ht="15.75" x14ac:dyDescent="0.25">
      <c r="A42" s="3"/>
      <c r="B42" s="123">
        <v>21</v>
      </c>
      <c r="C42" s="124"/>
      <c r="D42" s="125"/>
      <c r="E42" s="126"/>
      <c r="F42" s="126"/>
      <c r="G42" s="126"/>
      <c r="H42" s="127"/>
      <c r="I42" s="128"/>
      <c r="J42" s="129"/>
      <c r="K42" s="130"/>
      <c r="L42" s="127"/>
      <c r="M42" s="128"/>
      <c r="N42" s="129"/>
      <c r="O42" s="131"/>
      <c r="P42" s="132"/>
      <c r="Q42" s="133"/>
      <c r="R42" s="133"/>
      <c r="S42" s="149"/>
      <c r="T42" s="150"/>
      <c r="U42" s="150"/>
      <c r="V42" s="150"/>
      <c r="W42" s="150"/>
      <c r="X42" s="150"/>
      <c r="Y42" s="151"/>
      <c r="Z42" s="152"/>
      <c r="AA42" s="12">
        <f t="shared" si="3"/>
        <v>0</v>
      </c>
      <c r="AB42" s="107">
        <f>IF(AND(P42="MELIA COSTA DEL SOL",Q42="Full Board",S42&lt;&gt;""),FB,0)
+IF(AND(P42="MELIA COSTA DEL SOL",Q42="Full Board",T42&lt;&gt;""),FB,0)
+IF(AND(P42="MELIA COSTA DEL SOL",Q42="Full Board",U42&lt;&gt;""),FB,0)
+IF(AND(P42="MELIA COSTA DEL SOL",Q42="Full Board",V42&lt;&gt;""),FB,0)
+IF(AND(P42="MELIA COSTA DEL SOL",Q42="Full Board",W42&lt;&gt;""),FB,0)
+IF(AND(P42="MELIA COSTA DEL SOL",Q42="Full Board",X42&lt;&gt;""),FB,0)
+IF(AND(P42="MELIA COSTA DEL SOL",Q42="Full Board",Y42&lt;&gt;""),FB,0)
+IF(AND(P42="MELIA COSTA DEL SOL",Q42="Full Board",Z42&lt;&gt;""),FB,0)
+IF(AND(P42="MELIA COSTA DEL SOL",Q42="Dinner",S42&lt;&gt;""),HF,0)
+IF(AND(P42="MELIA COSTA DEL SOL",Q42="Dinner",T42&lt;&gt;""),HF,0)
+IF(AND(P42="MELIA COSTA DEL SOL",Q42="Dinner",U42&lt;&gt;""),HF,0)
+IF(AND(P42="MELIA COSTA DEL SOL",Q42="Dinner",V42&lt;&gt;""),HF,0)
+IF(AND(P42="MELIA COSTA DEL SOL",Q42="Dinner",W42&lt;&gt;""),HF,0)
+IF(AND(P42="MELIA COSTA DEL SOL",Q42="Dinner",Y42&lt;&gt;""),HF,0)
+IF(AND(P42="MELIA COSTA DEL SOL",Q42="Dinner",X42&lt;&gt;""),HF,0)
+IF(AND(P42="MELIA COSTA DEL SOL",Q42="Dinner",Z42&lt;&gt;""),HF,0)
+IF(AND(P42="DON PABLO",Q42="Full Board",S42&lt;&gt;""),FB,0)
+IF(AND(P42="DON PABLO",Q42="Full Board",T42&lt;&gt;""),FB,0)
+IF(AND(P42="DON PABLO",Q42="Full Board",U42&lt;&gt;""),FB,0)
+IF(AND(P42="DON PABLO",Q42="Full Board",V42&lt;&gt;""),FB,0)
+IF(AND(P42="DON PABLO",Q42="Full Board",W42&lt;&gt;""),FB,0)
+IF(AND(P42="DON PABLO",Q42="Full Board",X42&lt;&gt;""),FB,0)
+IF(AND(P42="DON PABLO",Q42="Full Board",Y42&lt;&gt;""),FB,0)
+IF(AND(P42="DON PABLO",Q42="Full Board",Z42&lt;&gt;""),FB,0)
+IF(AND(P42="DON PABLO",Q42="Dinner",S42&lt;&gt;""),HF,0)
+IF(AND(P42="DON PABLO",Q42="Dinner",T42&lt;&gt;""),HF,0)
+IF(AND(P42="DON PABLO",Q42="Dinner",U42&lt;&gt;""),HF,0)
+IF(AND(P42="DON PABLO",Q42="Dinner",V42&lt;&gt;""),HF,0)
+IF(AND(P42="DON PABLO",Q42="Dinner",W42&lt;&gt;""),HF,0)
+IF(AND(P42="DON PABLO",Q42="Dinner",X42&lt;&gt;""),HF,0)
+IF(AND(P42="DON PABLO",Q42="Dinner",Y42&lt;&gt;""),HF,0)
+IF(AND(P42="DON PABLO",Q42="Dinner",Z42&lt;&gt;""),HF,0)
+IF(AND(P42="SOL PRINCIPE",Q42="Full Board",S42&lt;&gt;""),FB,0)
+IF(AND(P42="SOL PRINCIPE",Q42="Full Board",T42&lt;&gt;""),FB,0)
+IF(AND(P42="SOL PRINCIPE",Q42="Full Board",U42&lt;&gt;""),FB,0)
+IF(AND(P42="SOL PRINCIPE",Q42="Full Board",V42&lt;&gt;""),FB,0)
+IF(AND(P42="SOL PRINCIPE",Q42="Full Board",W42&lt;&gt;""),FB,0)
+IF(AND(P42="SOL PRINCIPE",Q42="Full Board",X42&lt;&gt;""),FB,0)
+IF(AND(P42="SOL PRINCIPE",Q42="Full Board",Y42&lt;&gt;""),FB,0)
+IF(AND(P42="SOL PRINCIPE",Q42="Full Board",Z42&lt;&gt;""),FB,0)
+IF(AND(P42="SOL PRINCIPE",Q42="Dinner",S42&lt;&gt;""),HF,0)
+IF(AND(P42="SOL PRINCIPE",Q42="Dinner",T42&lt;&gt;""),HF,0)
+IF(AND(P42="SOL PRINCIPE",Q42="Dinner",U42&lt;&gt;""),HF,0)
+IF(AND(P42="SOL PRINCIPE",Q42="Dinner",V42&lt;&gt;""),HF,0)
+IF(AND(P42="SOL PRINCIPE",Q42="Dinner",W42&lt;&gt;""),HF,0)
+IF(AND(P42="SOL PRINCIPE",Q42="Dinner",X42&lt;&gt;""),HF,0)
+IF(AND(P42="SOL PRINCIPE",Q42="Dinner",Y42&lt;&gt;""),HF,0)
+IF(AND(P42="SOL PRINCIPE",Q42="Dinner",Z42&lt;&gt;""),HF,0)
+IF(AND(P42="AMARAGUA",Q42="Full Board",S42&lt;&gt;""),A_F,0)
+IF(AND(P42="AMARAGUA",Q42="Full Board",T42&lt;&gt;""),A_F,0)
+IF(AND(P42="AMARAGUA",Q42="Full Board",U42&lt;&gt;""),A_F,0)
+IF(AND(P42="AMARAGUA",Q42="Full Board",V42&lt;&gt;""),A_F,0)
+IF(AND(P42="AMARAGUA",Q42="Full Board",W42&lt;&gt;""),A_F,0)
+IF(AND(P42="AMARAGUA",Q42="Full Board",X42&lt;&gt;""),A_F,0)
+IF(AND(P42="AMARAGUA",Q42="Full Board",Y42&lt;&gt;""),A_F,0)
+IF(AND(P42="AMARAGUA",Q42="Full Board",Z42&lt;&gt;""),A_F,0)</f>
        <v>0</v>
      </c>
      <c r="AC42" s="107">
        <f>R42*PV</f>
        <v>0</v>
      </c>
      <c r="AD42" s="13">
        <f t="shared" si="4"/>
        <v>0</v>
      </c>
      <c r="BX42" s="3"/>
    </row>
    <row r="43" spans="1:76" ht="15.75" x14ac:dyDescent="0.25">
      <c r="A43" s="3"/>
      <c r="B43" s="138">
        <v>22</v>
      </c>
      <c r="C43" s="139"/>
      <c r="D43" s="140"/>
      <c r="E43" s="141"/>
      <c r="F43" s="141"/>
      <c r="G43" s="141"/>
      <c r="H43" s="142"/>
      <c r="I43" s="143"/>
      <c r="J43" s="144"/>
      <c r="K43" s="145"/>
      <c r="L43" s="142"/>
      <c r="M43" s="143"/>
      <c r="N43" s="144"/>
      <c r="O43" s="146"/>
      <c r="P43" s="147"/>
      <c r="Q43" s="148"/>
      <c r="R43" s="148"/>
      <c r="S43" s="149"/>
      <c r="T43" s="150"/>
      <c r="U43" s="150"/>
      <c r="V43" s="150"/>
      <c r="W43" s="150"/>
      <c r="X43" s="150"/>
      <c r="Y43" s="151"/>
      <c r="Z43" s="152"/>
      <c r="AA43" s="12">
        <f t="shared" si="3"/>
        <v>0</v>
      </c>
      <c r="AB43" s="107">
        <f>IF(AND(P43="MELIA COSTA DEL SOL",Q43="Full Board",S43&lt;&gt;""),FB,0)
+IF(AND(P43="MELIA COSTA DEL SOL",Q43="Full Board",T43&lt;&gt;""),FB,0)
+IF(AND(P43="MELIA COSTA DEL SOL",Q43="Full Board",U43&lt;&gt;""),FB,0)
+IF(AND(P43="MELIA COSTA DEL SOL",Q43="Full Board",V43&lt;&gt;""),FB,0)
+IF(AND(P43="MELIA COSTA DEL SOL",Q43="Full Board",W43&lt;&gt;""),FB,0)
+IF(AND(P43="MELIA COSTA DEL SOL",Q43="Full Board",X43&lt;&gt;""),FB,0)
+IF(AND(P43="MELIA COSTA DEL SOL",Q43="Full Board",Y43&lt;&gt;""),FB,0)
+IF(AND(P43="MELIA COSTA DEL SOL",Q43="Full Board",Z43&lt;&gt;""),FB,0)
+IF(AND(P43="MELIA COSTA DEL SOL",Q43="Dinner",S43&lt;&gt;""),HF,0)
+IF(AND(P43="MELIA COSTA DEL SOL",Q43="Dinner",T43&lt;&gt;""),HF,0)
+IF(AND(P43="MELIA COSTA DEL SOL",Q43="Dinner",U43&lt;&gt;""),HF,0)
+IF(AND(P43="MELIA COSTA DEL SOL",Q43="Dinner",V43&lt;&gt;""),HF,0)
+IF(AND(P43="MELIA COSTA DEL SOL",Q43="Dinner",W43&lt;&gt;""),HF,0)
+IF(AND(P43="MELIA COSTA DEL SOL",Q43="Dinner",Y43&lt;&gt;""),HF,0)
+IF(AND(P43="MELIA COSTA DEL SOL",Q43="Dinner",X43&lt;&gt;""),HF,0)
+IF(AND(P43="MELIA COSTA DEL SOL",Q43="Dinner",Z43&lt;&gt;""),HF,0)
+IF(AND(P43="DON PABLO",Q43="Full Board",S43&lt;&gt;""),FB,0)
+IF(AND(P43="DON PABLO",Q43="Full Board",T43&lt;&gt;""),FB,0)
+IF(AND(P43="DON PABLO",Q43="Full Board",U43&lt;&gt;""),FB,0)
+IF(AND(P43="DON PABLO",Q43="Full Board",V43&lt;&gt;""),FB,0)
+IF(AND(P43="DON PABLO",Q43="Full Board",W43&lt;&gt;""),FB,0)
+IF(AND(P43="DON PABLO",Q43="Full Board",X43&lt;&gt;""),FB,0)
+IF(AND(P43="DON PABLO",Q43="Full Board",Y43&lt;&gt;""),FB,0)
+IF(AND(P43="DON PABLO",Q43="Full Board",Z43&lt;&gt;""),FB,0)
+IF(AND(P43="DON PABLO",Q43="Dinner",S43&lt;&gt;""),HF,0)
+IF(AND(P43="DON PABLO",Q43="Dinner",T43&lt;&gt;""),HF,0)
+IF(AND(P43="DON PABLO",Q43="Dinner",U43&lt;&gt;""),HF,0)
+IF(AND(P43="DON PABLO",Q43="Dinner",V43&lt;&gt;""),HF,0)
+IF(AND(P43="DON PABLO",Q43="Dinner",W43&lt;&gt;""),HF,0)
+IF(AND(P43="DON PABLO",Q43="Dinner",X43&lt;&gt;""),HF,0)
+IF(AND(P43="DON PABLO",Q43="Dinner",Y43&lt;&gt;""),HF,0)
+IF(AND(P43="DON PABLO",Q43="Dinner",Z43&lt;&gt;""),HF,0)
+IF(AND(P43="SOL PRINCIPE",Q43="Full Board",S43&lt;&gt;""),FB,0)
+IF(AND(P43="SOL PRINCIPE",Q43="Full Board",T43&lt;&gt;""),FB,0)
+IF(AND(P43="SOL PRINCIPE",Q43="Full Board",U43&lt;&gt;""),FB,0)
+IF(AND(P43="SOL PRINCIPE",Q43="Full Board",V43&lt;&gt;""),FB,0)
+IF(AND(P43="SOL PRINCIPE",Q43="Full Board",W43&lt;&gt;""),FB,0)
+IF(AND(P43="SOL PRINCIPE",Q43="Full Board",X43&lt;&gt;""),FB,0)
+IF(AND(P43="SOL PRINCIPE",Q43="Full Board",Y43&lt;&gt;""),FB,0)
+IF(AND(P43="SOL PRINCIPE",Q43="Full Board",Z43&lt;&gt;""),FB,0)
+IF(AND(P43="SOL PRINCIPE",Q43="Dinner",S43&lt;&gt;""),HF,0)
+IF(AND(P43="SOL PRINCIPE",Q43="Dinner",T43&lt;&gt;""),HF,0)
+IF(AND(P43="SOL PRINCIPE",Q43="Dinner",U43&lt;&gt;""),HF,0)
+IF(AND(P43="SOL PRINCIPE",Q43="Dinner",V43&lt;&gt;""),HF,0)
+IF(AND(P43="SOL PRINCIPE",Q43="Dinner",W43&lt;&gt;""),HF,0)
+IF(AND(P43="SOL PRINCIPE",Q43="Dinner",X43&lt;&gt;""),HF,0)
+IF(AND(P43="SOL PRINCIPE",Q43="Dinner",Y43&lt;&gt;""),HF,0)
+IF(AND(P43="SOL PRINCIPE",Q43="Dinner",Z43&lt;&gt;""),HF,0)
+IF(AND(P43="AMARAGUA",Q43="Full Board",S43&lt;&gt;""),A_F,0)
+IF(AND(P43="AMARAGUA",Q43="Full Board",T43&lt;&gt;""),A_F,0)
+IF(AND(P43="AMARAGUA",Q43="Full Board",U43&lt;&gt;""),A_F,0)
+IF(AND(P43="AMARAGUA",Q43="Full Board",V43&lt;&gt;""),A_F,0)
+IF(AND(P43="AMARAGUA",Q43="Full Board",W43&lt;&gt;""),A_F,0)
+IF(AND(P43="AMARAGUA",Q43="Full Board",X43&lt;&gt;""),A_F,0)
+IF(AND(P43="AMARAGUA",Q43="Full Board",Y43&lt;&gt;""),A_F,0)
+IF(AND(P43="AMARAGUA",Q43="Full Board",Z43&lt;&gt;""),A_F,0)</f>
        <v>0</v>
      </c>
      <c r="AC43" s="107">
        <f>R43*PV</f>
        <v>0</v>
      </c>
      <c r="AD43" s="13">
        <f t="shared" si="4"/>
        <v>0</v>
      </c>
      <c r="BX43" s="3"/>
    </row>
    <row r="44" spans="1:76" ht="15.75" x14ac:dyDescent="0.25">
      <c r="A44" s="3"/>
      <c r="B44" s="123">
        <v>23</v>
      </c>
      <c r="C44" s="124"/>
      <c r="D44" s="125"/>
      <c r="E44" s="126"/>
      <c r="F44" s="126"/>
      <c r="G44" s="126"/>
      <c r="H44" s="127"/>
      <c r="I44" s="128"/>
      <c r="J44" s="129"/>
      <c r="K44" s="130"/>
      <c r="L44" s="127"/>
      <c r="M44" s="128"/>
      <c r="N44" s="129"/>
      <c r="O44" s="131"/>
      <c r="P44" s="132"/>
      <c r="Q44" s="133"/>
      <c r="R44" s="133"/>
      <c r="S44" s="149"/>
      <c r="T44" s="150"/>
      <c r="U44" s="150"/>
      <c r="V44" s="150"/>
      <c r="W44" s="150"/>
      <c r="X44" s="150"/>
      <c r="Y44" s="151"/>
      <c r="Z44" s="152"/>
      <c r="AA44" s="12">
        <f t="shared" si="3"/>
        <v>0</v>
      </c>
      <c r="AB44" s="107">
        <f>IF(AND(P44="MELIA COSTA DEL SOL",Q44="Full Board",S44&lt;&gt;""),FB,0)
+IF(AND(P44="MELIA COSTA DEL SOL",Q44="Full Board",T44&lt;&gt;""),FB,0)
+IF(AND(P44="MELIA COSTA DEL SOL",Q44="Full Board",U44&lt;&gt;""),FB,0)
+IF(AND(P44="MELIA COSTA DEL SOL",Q44="Full Board",V44&lt;&gt;""),FB,0)
+IF(AND(P44="MELIA COSTA DEL SOL",Q44="Full Board",W44&lt;&gt;""),FB,0)
+IF(AND(P44="MELIA COSTA DEL SOL",Q44="Full Board",X44&lt;&gt;""),FB,0)
+IF(AND(P44="MELIA COSTA DEL SOL",Q44="Full Board",Y44&lt;&gt;""),FB,0)
+IF(AND(P44="MELIA COSTA DEL SOL",Q44="Full Board",Z44&lt;&gt;""),FB,0)
+IF(AND(P44="MELIA COSTA DEL SOL",Q44="Dinner",S44&lt;&gt;""),HF,0)
+IF(AND(P44="MELIA COSTA DEL SOL",Q44="Dinner",T44&lt;&gt;""),HF,0)
+IF(AND(P44="MELIA COSTA DEL SOL",Q44="Dinner",U44&lt;&gt;""),HF,0)
+IF(AND(P44="MELIA COSTA DEL SOL",Q44="Dinner",V44&lt;&gt;""),HF,0)
+IF(AND(P44="MELIA COSTA DEL SOL",Q44="Dinner",W44&lt;&gt;""),HF,0)
+IF(AND(P44="MELIA COSTA DEL SOL",Q44="Dinner",Y44&lt;&gt;""),HF,0)
+IF(AND(P44="MELIA COSTA DEL SOL",Q44="Dinner",X44&lt;&gt;""),HF,0)
+IF(AND(P44="MELIA COSTA DEL SOL",Q44="Dinner",Z44&lt;&gt;""),HF,0)
+IF(AND(P44="DON PABLO",Q44="Full Board",S44&lt;&gt;""),FB,0)
+IF(AND(P44="DON PABLO",Q44="Full Board",T44&lt;&gt;""),FB,0)
+IF(AND(P44="DON PABLO",Q44="Full Board",U44&lt;&gt;""),FB,0)
+IF(AND(P44="DON PABLO",Q44="Full Board",V44&lt;&gt;""),FB,0)
+IF(AND(P44="DON PABLO",Q44="Full Board",W44&lt;&gt;""),FB,0)
+IF(AND(P44="DON PABLO",Q44="Full Board",X44&lt;&gt;""),FB,0)
+IF(AND(P44="DON PABLO",Q44="Full Board",Y44&lt;&gt;""),FB,0)
+IF(AND(P44="DON PABLO",Q44="Full Board",Z44&lt;&gt;""),FB,0)
+IF(AND(P44="DON PABLO",Q44="Dinner",S44&lt;&gt;""),HF,0)
+IF(AND(P44="DON PABLO",Q44="Dinner",T44&lt;&gt;""),HF,0)
+IF(AND(P44="DON PABLO",Q44="Dinner",U44&lt;&gt;""),HF,0)
+IF(AND(P44="DON PABLO",Q44="Dinner",V44&lt;&gt;""),HF,0)
+IF(AND(P44="DON PABLO",Q44="Dinner",W44&lt;&gt;""),HF,0)
+IF(AND(P44="DON PABLO",Q44="Dinner",X44&lt;&gt;""),HF,0)
+IF(AND(P44="DON PABLO",Q44="Dinner",Y44&lt;&gt;""),HF,0)
+IF(AND(P44="DON PABLO",Q44="Dinner",Z44&lt;&gt;""),HF,0)
+IF(AND(P44="SOL PRINCIPE",Q44="Full Board",S44&lt;&gt;""),FB,0)
+IF(AND(P44="SOL PRINCIPE",Q44="Full Board",T44&lt;&gt;""),FB,0)
+IF(AND(P44="SOL PRINCIPE",Q44="Full Board",U44&lt;&gt;""),FB,0)
+IF(AND(P44="SOL PRINCIPE",Q44="Full Board",V44&lt;&gt;""),FB,0)
+IF(AND(P44="SOL PRINCIPE",Q44="Full Board",W44&lt;&gt;""),FB,0)
+IF(AND(P44="SOL PRINCIPE",Q44="Full Board",X44&lt;&gt;""),FB,0)
+IF(AND(P44="SOL PRINCIPE",Q44="Full Board",Y44&lt;&gt;""),FB,0)
+IF(AND(P44="SOL PRINCIPE",Q44="Full Board",Z44&lt;&gt;""),FB,0)
+IF(AND(P44="SOL PRINCIPE",Q44="Dinner",S44&lt;&gt;""),HF,0)
+IF(AND(P44="SOL PRINCIPE",Q44="Dinner",T44&lt;&gt;""),HF,0)
+IF(AND(P44="SOL PRINCIPE",Q44="Dinner",U44&lt;&gt;""),HF,0)
+IF(AND(P44="SOL PRINCIPE",Q44="Dinner",V44&lt;&gt;""),HF,0)
+IF(AND(P44="SOL PRINCIPE",Q44="Dinner",W44&lt;&gt;""),HF,0)
+IF(AND(P44="SOL PRINCIPE",Q44="Dinner",X44&lt;&gt;""),HF,0)
+IF(AND(P44="SOL PRINCIPE",Q44="Dinner",Y44&lt;&gt;""),HF,0)
+IF(AND(P44="SOL PRINCIPE",Q44="Dinner",Z44&lt;&gt;""),HF,0)
+IF(AND(P44="AMARAGUA",Q44="Full Board",S44&lt;&gt;""),A_F,0)
+IF(AND(P44="AMARAGUA",Q44="Full Board",T44&lt;&gt;""),A_F,0)
+IF(AND(P44="AMARAGUA",Q44="Full Board",U44&lt;&gt;""),A_F,0)
+IF(AND(P44="AMARAGUA",Q44="Full Board",V44&lt;&gt;""),A_F,0)
+IF(AND(P44="AMARAGUA",Q44="Full Board",W44&lt;&gt;""),A_F,0)
+IF(AND(P44="AMARAGUA",Q44="Full Board",X44&lt;&gt;""),A_F,0)
+IF(AND(P44="AMARAGUA",Q44="Full Board",Y44&lt;&gt;""),A_F,0)
+IF(AND(P44="AMARAGUA",Q44="Full Board",Z44&lt;&gt;""),A_F,0)</f>
        <v>0</v>
      </c>
      <c r="AC44" s="107">
        <f>R44*PV</f>
        <v>0</v>
      </c>
      <c r="AD44" s="13">
        <f t="shared" si="4"/>
        <v>0</v>
      </c>
      <c r="BX44" s="3"/>
    </row>
    <row r="45" spans="1:76" ht="15.75" x14ac:dyDescent="0.25">
      <c r="A45" s="3"/>
      <c r="B45" s="138">
        <v>24</v>
      </c>
      <c r="C45" s="139"/>
      <c r="D45" s="140"/>
      <c r="E45" s="141"/>
      <c r="F45" s="141"/>
      <c r="G45" s="141"/>
      <c r="H45" s="142"/>
      <c r="I45" s="143"/>
      <c r="J45" s="144"/>
      <c r="K45" s="145"/>
      <c r="L45" s="142"/>
      <c r="M45" s="143"/>
      <c r="N45" s="144"/>
      <c r="O45" s="146"/>
      <c r="P45" s="147"/>
      <c r="Q45" s="148"/>
      <c r="R45" s="148"/>
      <c r="S45" s="149"/>
      <c r="T45" s="150"/>
      <c r="U45" s="150"/>
      <c r="V45" s="150"/>
      <c r="W45" s="150"/>
      <c r="X45" s="150"/>
      <c r="Y45" s="151"/>
      <c r="Z45" s="152"/>
      <c r="AA45" s="12">
        <f t="shared" si="3"/>
        <v>0</v>
      </c>
      <c r="AB45" s="107">
        <f>IF(AND(P45="MELIA COSTA DEL SOL",Q45="Full Board",S45&lt;&gt;""),FB,0)
+IF(AND(P45="MELIA COSTA DEL SOL",Q45="Full Board",T45&lt;&gt;""),FB,0)
+IF(AND(P45="MELIA COSTA DEL SOL",Q45="Full Board",U45&lt;&gt;""),FB,0)
+IF(AND(P45="MELIA COSTA DEL SOL",Q45="Full Board",V45&lt;&gt;""),FB,0)
+IF(AND(P45="MELIA COSTA DEL SOL",Q45="Full Board",W45&lt;&gt;""),FB,0)
+IF(AND(P45="MELIA COSTA DEL SOL",Q45="Full Board",X45&lt;&gt;""),FB,0)
+IF(AND(P45="MELIA COSTA DEL SOL",Q45="Full Board",Y45&lt;&gt;""),FB,0)
+IF(AND(P45="MELIA COSTA DEL SOL",Q45="Full Board",Z45&lt;&gt;""),FB,0)
+IF(AND(P45="MELIA COSTA DEL SOL",Q45="Dinner",S45&lt;&gt;""),HF,0)
+IF(AND(P45="MELIA COSTA DEL SOL",Q45="Dinner",T45&lt;&gt;""),HF,0)
+IF(AND(P45="MELIA COSTA DEL SOL",Q45="Dinner",U45&lt;&gt;""),HF,0)
+IF(AND(P45="MELIA COSTA DEL SOL",Q45="Dinner",V45&lt;&gt;""),HF,0)
+IF(AND(P45="MELIA COSTA DEL SOL",Q45="Dinner",W45&lt;&gt;""),HF,0)
+IF(AND(P45="MELIA COSTA DEL SOL",Q45="Dinner",Y45&lt;&gt;""),HF,0)
+IF(AND(P45="MELIA COSTA DEL SOL",Q45="Dinner",X45&lt;&gt;""),HF,0)
+IF(AND(P45="MELIA COSTA DEL SOL",Q45="Dinner",Z45&lt;&gt;""),HF,0)
+IF(AND(P45="DON PABLO",Q45="Full Board",S45&lt;&gt;""),FB,0)
+IF(AND(P45="DON PABLO",Q45="Full Board",T45&lt;&gt;""),FB,0)
+IF(AND(P45="DON PABLO",Q45="Full Board",U45&lt;&gt;""),FB,0)
+IF(AND(P45="DON PABLO",Q45="Full Board",V45&lt;&gt;""),FB,0)
+IF(AND(P45="DON PABLO",Q45="Full Board",W45&lt;&gt;""),FB,0)
+IF(AND(P45="DON PABLO",Q45="Full Board",X45&lt;&gt;""),FB,0)
+IF(AND(P45="DON PABLO",Q45="Full Board",Y45&lt;&gt;""),FB,0)
+IF(AND(P45="DON PABLO",Q45="Full Board",Z45&lt;&gt;""),FB,0)
+IF(AND(P45="DON PABLO",Q45="Dinner",S45&lt;&gt;""),HF,0)
+IF(AND(P45="DON PABLO",Q45="Dinner",T45&lt;&gt;""),HF,0)
+IF(AND(P45="DON PABLO",Q45="Dinner",U45&lt;&gt;""),HF,0)
+IF(AND(P45="DON PABLO",Q45="Dinner",V45&lt;&gt;""),HF,0)
+IF(AND(P45="DON PABLO",Q45="Dinner",W45&lt;&gt;""),HF,0)
+IF(AND(P45="DON PABLO",Q45="Dinner",X45&lt;&gt;""),HF,0)
+IF(AND(P45="DON PABLO",Q45="Dinner",Y45&lt;&gt;""),HF,0)
+IF(AND(P45="DON PABLO",Q45="Dinner",Z45&lt;&gt;""),HF,0)
+IF(AND(P45="SOL PRINCIPE",Q45="Full Board",S45&lt;&gt;""),FB,0)
+IF(AND(P45="SOL PRINCIPE",Q45="Full Board",T45&lt;&gt;""),FB,0)
+IF(AND(P45="SOL PRINCIPE",Q45="Full Board",U45&lt;&gt;""),FB,0)
+IF(AND(P45="SOL PRINCIPE",Q45="Full Board",V45&lt;&gt;""),FB,0)
+IF(AND(P45="SOL PRINCIPE",Q45="Full Board",W45&lt;&gt;""),FB,0)
+IF(AND(P45="SOL PRINCIPE",Q45="Full Board",X45&lt;&gt;""),FB,0)
+IF(AND(P45="SOL PRINCIPE",Q45="Full Board",Y45&lt;&gt;""),FB,0)
+IF(AND(P45="SOL PRINCIPE",Q45="Full Board",Z45&lt;&gt;""),FB,0)
+IF(AND(P45="SOL PRINCIPE",Q45="Dinner",S45&lt;&gt;""),HF,0)
+IF(AND(P45="SOL PRINCIPE",Q45="Dinner",T45&lt;&gt;""),HF,0)
+IF(AND(P45="SOL PRINCIPE",Q45="Dinner",U45&lt;&gt;""),HF,0)
+IF(AND(P45="SOL PRINCIPE",Q45="Dinner",V45&lt;&gt;""),HF,0)
+IF(AND(P45="SOL PRINCIPE",Q45="Dinner",W45&lt;&gt;""),HF,0)
+IF(AND(P45="SOL PRINCIPE",Q45="Dinner",X45&lt;&gt;""),HF,0)
+IF(AND(P45="SOL PRINCIPE",Q45="Dinner",Y45&lt;&gt;""),HF,0)
+IF(AND(P45="SOL PRINCIPE",Q45="Dinner",Z45&lt;&gt;""),HF,0)
+IF(AND(P45="AMARAGUA",Q45="Full Board",S45&lt;&gt;""),A_F,0)
+IF(AND(P45="AMARAGUA",Q45="Full Board",T45&lt;&gt;""),A_F,0)
+IF(AND(P45="AMARAGUA",Q45="Full Board",U45&lt;&gt;""),A_F,0)
+IF(AND(P45="AMARAGUA",Q45="Full Board",V45&lt;&gt;""),A_F,0)
+IF(AND(P45="AMARAGUA",Q45="Full Board",W45&lt;&gt;""),A_F,0)
+IF(AND(P45="AMARAGUA",Q45="Full Board",X45&lt;&gt;""),A_F,0)
+IF(AND(P45="AMARAGUA",Q45="Full Board",Y45&lt;&gt;""),A_F,0)
+IF(AND(P45="AMARAGUA",Q45="Full Board",Z45&lt;&gt;""),A_F,0)</f>
        <v>0</v>
      </c>
      <c r="AC45" s="107">
        <f>R45*PV</f>
        <v>0</v>
      </c>
      <c r="AD45" s="13">
        <f t="shared" si="4"/>
        <v>0</v>
      </c>
      <c r="BX45" s="3"/>
    </row>
    <row r="46" spans="1:76" ht="15.75" x14ac:dyDescent="0.25">
      <c r="A46" s="3"/>
      <c r="B46" s="123">
        <v>25</v>
      </c>
      <c r="C46" s="124"/>
      <c r="D46" s="125"/>
      <c r="E46" s="126"/>
      <c r="F46" s="126"/>
      <c r="G46" s="126"/>
      <c r="H46" s="127"/>
      <c r="I46" s="128"/>
      <c r="J46" s="129"/>
      <c r="K46" s="130"/>
      <c r="L46" s="127"/>
      <c r="M46" s="128"/>
      <c r="N46" s="129"/>
      <c r="O46" s="131"/>
      <c r="P46" s="132"/>
      <c r="Q46" s="133"/>
      <c r="R46" s="133"/>
      <c r="S46" s="149"/>
      <c r="T46" s="150"/>
      <c r="U46" s="150"/>
      <c r="V46" s="150"/>
      <c r="W46" s="150"/>
      <c r="X46" s="150"/>
      <c r="Y46" s="151"/>
      <c r="Z46" s="152"/>
      <c r="AA46" s="12">
        <f t="shared" si="3"/>
        <v>0</v>
      </c>
      <c r="AB46" s="107">
        <f>IF(AND(P46="MELIA COSTA DEL SOL",Q46="Full Board",S46&lt;&gt;""),FB,0)
+IF(AND(P46="MELIA COSTA DEL SOL",Q46="Full Board",T46&lt;&gt;""),FB,0)
+IF(AND(P46="MELIA COSTA DEL SOL",Q46="Full Board",U46&lt;&gt;""),FB,0)
+IF(AND(P46="MELIA COSTA DEL SOL",Q46="Full Board",V46&lt;&gt;""),FB,0)
+IF(AND(P46="MELIA COSTA DEL SOL",Q46="Full Board",W46&lt;&gt;""),FB,0)
+IF(AND(P46="MELIA COSTA DEL SOL",Q46="Full Board",X46&lt;&gt;""),FB,0)
+IF(AND(P46="MELIA COSTA DEL SOL",Q46="Full Board",Y46&lt;&gt;""),FB,0)
+IF(AND(P46="MELIA COSTA DEL SOL",Q46="Full Board",Z46&lt;&gt;""),FB,0)
+IF(AND(P46="MELIA COSTA DEL SOL",Q46="Dinner",S46&lt;&gt;""),HF,0)
+IF(AND(P46="MELIA COSTA DEL SOL",Q46="Dinner",T46&lt;&gt;""),HF,0)
+IF(AND(P46="MELIA COSTA DEL SOL",Q46="Dinner",U46&lt;&gt;""),HF,0)
+IF(AND(P46="MELIA COSTA DEL SOL",Q46="Dinner",V46&lt;&gt;""),HF,0)
+IF(AND(P46="MELIA COSTA DEL SOL",Q46="Dinner",W46&lt;&gt;""),HF,0)
+IF(AND(P46="MELIA COSTA DEL SOL",Q46="Dinner",Y46&lt;&gt;""),HF,0)
+IF(AND(P46="MELIA COSTA DEL SOL",Q46="Dinner",X46&lt;&gt;""),HF,0)
+IF(AND(P46="MELIA COSTA DEL SOL",Q46="Dinner",Z46&lt;&gt;""),HF,0)
+IF(AND(P46="DON PABLO",Q46="Full Board",S46&lt;&gt;""),FB,0)
+IF(AND(P46="DON PABLO",Q46="Full Board",T46&lt;&gt;""),FB,0)
+IF(AND(P46="DON PABLO",Q46="Full Board",U46&lt;&gt;""),FB,0)
+IF(AND(P46="DON PABLO",Q46="Full Board",V46&lt;&gt;""),FB,0)
+IF(AND(P46="DON PABLO",Q46="Full Board",W46&lt;&gt;""),FB,0)
+IF(AND(P46="DON PABLO",Q46="Full Board",X46&lt;&gt;""),FB,0)
+IF(AND(P46="DON PABLO",Q46="Full Board",Y46&lt;&gt;""),FB,0)
+IF(AND(P46="DON PABLO",Q46="Full Board",Z46&lt;&gt;""),FB,0)
+IF(AND(P46="DON PABLO",Q46="Dinner",S46&lt;&gt;""),HF,0)
+IF(AND(P46="DON PABLO",Q46="Dinner",T46&lt;&gt;""),HF,0)
+IF(AND(P46="DON PABLO",Q46="Dinner",U46&lt;&gt;""),HF,0)
+IF(AND(P46="DON PABLO",Q46="Dinner",V46&lt;&gt;""),HF,0)
+IF(AND(P46="DON PABLO",Q46="Dinner",W46&lt;&gt;""),HF,0)
+IF(AND(P46="DON PABLO",Q46="Dinner",X46&lt;&gt;""),HF,0)
+IF(AND(P46="DON PABLO",Q46="Dinner",Y46&lt;&gt;""),HF,0)
+IF(AND(P46="DON PABLO",Q46="Dinner",Z46&lt;&gt;""),HF,0)
+IF(AND(P46="SOL PRINCIPE",Q46="Full Board",S46&lt;&gt;""),FB,0)
+IF(AND(P46="SOL PRINCIPE",Q46="Full Board",T46&lt;&gt;""),FB,0)
+IF(AND(P46="SOL PRINCIPE",Q46="Full Board",U46&lt;&gt;""),FB,0)
+IF(AND(P46="SOL PRINCIPE",Q46="Full Board",V46&lt;&gt;""),FB,0)
+IF(AND(P46="SOL PRINCIPE",Q46="Full Board",W46&lt;&gt;""),FB,0)
+IF(AND(P46="SOL PRINCIPE",Q46="Full Board",X46&lt;&gt;""),FB,0)
+IF(AND(P46="SOL PRINCIPE",Q46="Full Board",Y46&lt;&gt;""),FB,0)
+IF(AND(P46="SOL PRINCIPE",Q46="Full Board",Z46&lt;&gt;""),FB,0)
+IF(AND(P46="SOL PRINCIPE",Q46="Dinner",S46&lt;&gt;""),HF,0)
+IF(AND(P46="SOL PRINCIPE",Q46="Dinner",T46&lt;&gt;""),HF,0)
+IF(AND(P46="SOL PRINCIPE",Q46="Dinner",U46&lt;&gt;""),HF,0)
+IF(AND(P46="SOL PRINCIPE",Q46="Dinner",V46&lt;&gt;""),HF,0)
+IF(AND(P46="SOL PRINCIPE",Q46="Dinner",W46&lt;&gt;""),HF,0)
+IF(AND(P46="SOL PRINCIPE",Q46="Dinner",X46&lt;&gt;""),HF,0)
+IF(AND(P46="SOL PRINCIPE",Q46="Dinner",Y46&lt;&gt;""),HF,0)
+IF(AND(P46="SOL PRINCIPE",Q46="Dinner",Z46&lt;&gt;""),HF,0)
+IF(AND(P46="AMARAGUA",Q46="Full Board",S46&lt;&gt;""),A_F,0)
+IF(AND(P46="AMARAGUA",Q46="Full Board",T46&lt;&gt;""),A_F,0)
+IF(AND(P46="AMARAGUA",Q46="Full Board",U46&lt;&gt;""),A_F,0)
+IF(AND(P46="AMARAGUA",Q46="Full Board",V46&lt;&gt;""),A_F,0)
+IF(AND(P46="AMARAGUA",Q46="Full Board",W46&lt;&gt;""),A_F,0)
+IF(AND(P46="AMARAGUA",Q46="Full Board",X46&lt;&gt;""),A_F,0)
+IF(AND(P46="AMARAGUA",Q46="Full Board",Y46&lt;&gt;""),A_F,0)
+IF(AND(P46="AMARAGUA",Q46="Full Board",Z46&lt;&gt;""),A_F,0)</f>
        <v>0</v>
      </c>
      <c r="AC46" s="107">
        <f>R46*PV</f>
        <v>0</v>
      </c>
      <c r="AD46" s="13">
        <f t="shared" si="4"/>
        <v>0</v>
      </c>
      <c r="BX46" s="3"/>
    </row>
    <row r="47" spans="1:76" ht="15.75" x14ac:dyDescent="0.25">
      <c r="A47" s="3"/>
      <c r="B47" s="138">
        <v>26</v>
      </c>
      <c r="C47" s="139"/>
      <c r="D47" s="140"/>
      <c r="E47" s="141"/>
      <c r="F47" s="141"/>
      <c r="G47" s="141"/>
      <c r="H47" s="142"/>
      <c r="I47" s="143"/>
      <c r="J47" s="144"/>
      <c r="K47" s="145"/>
      <c r="L47" s="142"/>
      <c r="M47" s="143"/>
      <c r="N47" s="144"/>
      <c r="O47" s="146"/>
      <c r="P47" s="147"/>
      <c r="Q47" s="148"/>
      <c r="R47" s="148"/>
      <c r="S47" s="149"/>
      <c r="T47" s="150"/>
      <c r="U47" s="150"/>
      <c r="V47" s="150"/>
      <c r="W47" s="150"/>
      <c r="X47" s="150"/>
      <c r="Y47" s="151"/>
      <c r="Z47" s="152"/>
      <c r="AA47" s="12">
        <f t="shared" si="3"/>
        <v>0</v>
      </c>
      <c r="AB47" s="107">
        <f>IF(AND(P47="MELIA COSTA DEL SOL",Q47="Full Board",S47&lt;&gt;""),FB,0)
+IF(AND(P47="MELIA COSTA DEL SOL",Q47="Full Board",T47&lt;&gt;""),FB,0)
+IF(AND(P47="MELIA COSTA DEL SOL",Q47="Full Board",U47&lt;&gt;""),FB,0)
+IF(AND(P47="MELIA COSTA DEL SOL",Q47="Full Board",V47&lt;&gt;""),FB,0)
+IF(AND(P47="MELIA COSTA DEL SOL",Q47="Full Board",W47&lt;&gt;""),FB,0)
+IF(AND(P47="MELIA COSTA DEL SOL",Q47="Full Board",X47&lt;&gt;""),FB,0)
+IF(AND(P47="MELIA COSTA DEL SOL",Q47="Full Board",Y47&lt;&gt;""),FB,0)
+IF(AND(P47="MELIA COSTA DEL SOL",Q47="Full Board",Z47&lt;&gt;""),FB,0)
+IF(AND(P47="MELIA COSTA DEL SOL",Q47="Dinner",S47&lt;&gt;""),HF,0)
+IF(AND(P47="MELIA COSTA DEL SOL",Q47="Dinner",T47&lt;&gt;""),HF,0)
+IF(AND(P47="MELIA COSTA DEL SOL",Q47="Dinner",U47&lt;&gt;""),HF,0)
+IF(AND(P47="MELIA COSTA DEL SOL",Q47="Dinner",V47&lt;&gt;""),HF,0)
+IF(AND(P47="MELIA COSTA DEL SOL",Q47="Dinner",W47&lt;&gt;""),HF,0)
+IF(AND(P47="MELIA COSTA DEL SOL",Q47="Dinner",Y47&lt;&gt;""),HF,0)
+IF(AND(P47="MELIA COSTA DEL SOL",Q47="Dinner",X47&lt;&gt;""),HF,0)
+IF(AND(P47="MELIA COSTA DEL SOL",Q47="Dinner",Z47&lt;&gt;""),HF,0)
+IF(AND(P47="DON PABLO",Q47="Full Board",S47&lt;&gt;""),FB,0)
+IF(AND(P47="DON PABLO",Q47="Full Board",T47&lt;&gt;""),FB,0)
+IF(AND(P47="DON PABLO",Q47="Full Board",U47&lt;&gt;""),FB,0)
+IF(AND(P47="DON PABLO",Q47="Full Board",V47&lt;&gt;""),FB,0)
+IF(AND(P47="DON PABLO",Q47="Full Board",W47&lt;&gt;""),FB,0)
+IF(AND(P47="DON PABLO",Q47="Full Board",X47&lt;&gt;""),FB,0)
+IF(AND(P47="DON PABLO",Q47="Full Board",Y47&lt;&gt;""),FB,0)
+IF(AND(P47="DON PABLO",Q47="Full Board",Z47&lt;&gt;""),FB,0)
+IF(AND(P47="DON PABLO",Q47="Dinner",S47&lt;&gt;""),HF,0)
+IF(AND(P47="DON PABLO",Q47="Dinner",T47&lt;&gt;""),HF,0)
+IF(AND(P47="DON PABLO",Q47="Dinner",U47&lt;&gt;""),HF,0)
+IF(AND(P47="DON PABLO",Q47="Dinner",V47&lt;&gt;""),HF,0)
+IF(AND(P47="DON PABLO",Q47="Dinner",W47&lt;&gt;""),HF,0)
+IF(AND(P47="DON PABLO",Q47="Dinner",X47&lt;&gt;""),HF,0)
+IF(AND(P47="DON PABLO",Q47="Dinner",Y47&lt;&gt;""),HF,0)
+IF(AND(P47="DON PABLO",Q47="Dinner",Z47&lt;&gt;""),HF,0)
+IF(AND(P47="SOL PRINCIPE",Q47="Full Board",S47&lt;&gt;""),FB,0)
+IF(AND(P47="SOL PRINCIPE",Q47="Full Board",T47&lt;&gt;""),FB,0)
+IF(AND(P47="SOL PRINCIPE",Q47="Full Board",U47&lt;&gt;""),FB,0)
+IF(AND(P47="SOL PRINCIPE",Q47="Full Board",V47&lt;&gt;""),FB,0)
+IF(AND(P47="SOL PRINCIPE",Q47="Full Board",W47&lt;&gt;""),FB,0)
+IF(AND(P47="SOL PRINCIPE",Q47="Full Board",X47&lt;&gt;""),FB,0)
+IF(AND(P47="SOL PRINCIPE",Q47="Full Board",Y47&lt;&gt;""),FB,0)
+IF(AND(P47="SOL PRINCIPE",Q47="Full Board",Z47&lt;&gt;""),FB,0)
+IF(AND(P47="SOL PRINCIPE",Q47="Dinner",S47&lt;&gt;""),HF,0)
+IF(AND(P47="SOL PRINCIPE",Q47="Dinner",T47&lt;&gt;""),HF,0)
+IF(AND(P47="SOL PRINCIPE",Q47="Dinner",U47&lt;&gt;""),HF,0)
+IF(AND(P47="SOL PRINCIPE",Q47="Dinner",V47&lt;&gt;""),HF,0)
+IF(AND(P47="SOL PRINCIPE",Q47="Dinner",W47&lt;&gt;""),HF,0)
+IF(AND(P47="SOL PRINCIPE",Q47="Dinner",X47&lt;&gt;""),HF,0)
+IF(AND(P47="SOL PRINCIPE",Q47="Dinner",Y47&lt;&gt;""),HF,0)
+IF(AND(P47="SOL PRINCIPE",Q47="Dinner",Z47&lt;&gt;""),HF,0)
+IF(AND(P47="AMARAGUA",Q47="Full Board",S47&lt;&gt;""),A_F,0)
+IF(AND(P47="AMARAGUA",Q47="Full Board",T47&lt;&gt;""),A_F,0)
+IF(AND(P47="AMARAGUA",Q47="Full Board",U47&lt;&gt;""),A_F,0)
+IF(AND(P47="AMARAGUA",Q47="Full Board",V47&lt;&gt;""),A_F,0)
+IF(AND(P47="AMARAGUA",Q47="Full Board",W47&lt;&gt;""),A_F,0)
+IF(AND(P47="AMARAGUA",Q47="Full Board",X47&lt;&gt;""),A_F,0)
+IF(AND(P47="AMARAGUA",Q47="Full Board",Y47&lt;&gt;""),A_F,0)
+IF(AND(P47="AMARAGUA",Q47="Full Board",Z47&lt;&gt;""),A_F,0)</f>
        <v>0</v>
      </c>
      <c r="AC47" s="107">
        <f>R47*PV</f>
        <v>0</v>
      </c>
      <c r="AD47" s="13">
        <f t="shared" si="4"/>
        <v>0</v>
      </c>
      <c r="BX47" s="3"/>
    </row>
    <row r="48" spans="1:76" ht="15.75" x14ac:dyDescent="0.25">
      <c r="A48" s="3"/>
      <c r="B48" s="123">
        <v>27</v>
      </c>
      <c r="C48" s="124"/>
      <c r="D48" s="125"/>
      <c r="E48" s="126"/>
      <c r="F48" s="126"/>
      <c r="G48" s="126"/>
      <c r="H48" s="127"/>
      <c r="I48" s="128"/>
      <c r="J48" s="129"/>
      <c r="K48" s="130"/>
      <c r="L48" s="127"/>
      <c r="M48" s="128"/>
      <c r="N48" s="129"/>
      <c r="O48" s="131"/>
      <c r="P48" s="132"/>
      <c r="Q48" s="133"/>
      <c r="R48" s="133"/>
      <c r="S48" s="149"/>
      <c r="T48" s="150"/>
      <c r="U48" s="150"/>
      <c r="V48" s="150"/>
      <c r="W48" s="150"/>
      <c r="X48" s="150"/>
      <c r="Y48" s="151"/>
      <c r="Z48" s="152"/>
      <c r="AA48" s="12">
        <f t="shared" si="3"/>
        <v>0</v>
      </c>
      <c r="AB48" s="107">
        <f>IF(AND(P48="MELIA COSTA DEL SOL",Q48="Full Board",S48&lt;&gt;""),FB,0)
+IF(AND(P48="MELIA COSTA DEL SOL",Q48="Full Board",T48&lt;&gt;""),FB,0)
+IF(AND(P48="MELIA COSTA DEL SOL",Q48="Full Board",U48&lt;&gt;""),FB,0)
+IF(AND(P48="MELIA COSTA DEL SOL",Q48="Full Board",V48&lt;&gt;""),FB,0)
+IF(AND(P48="MELIA COSTA DEL SOL",Q48="Full Board",W48&lt;&gt;""),FB,0)
+IF(AND(P48="MELIA COSTA DEL SOL",Q48="Full Board",X48&lt;&gt;""),FB,0)
+IF(AND(P48="MELIA COSTA DEL SOL",Q48="Full Board",Y48&lt;&gt;""),FB,0)
+IF(AND(P48="MELIA COSTA DEL SOL",Q48="Full Board",Z48&lt;&gt;""),FB,0)
+IF(AND(P48="MELIA COSTA DEL SOL",Q48="Dinner",S48&lt;&gt;""),HF,0)
+IF(AND(P48="MELIA COSTA DEL SOL",Q48="Dinner",T48&lt;&gt;""),HF,0)
+IF(AND(P48="MELIA COSTA DEL SOL",Q48="Dinner",U48&lt;&gt;""),HF,0)
+IF(AND(P48="MELIA COSTA DEL SOL",Q48="Dinner",V48&lt;&gt;""),HF,0)
+IF(AND(P48="MELIA COSTA DEL SOL",Q48="Dinner",W48&lt;&gt;""),HF,0)
+IF(AND(P48="MELIA COSTA DEL SOL",Q48="Dinner",Y48&lt;&gt;""),HF,0)
+IF(AND(P48="MELIA COSTA DEL SOL",Q48="Dinner",X48&lt;&gt;""),HF,0)
+IF(AND(P48="MELIA COSTA DEL SOL",Q48="Dinner",Z48&lt;&gt;""),HF,0)
+IF(AND(P48="DON PABLO",Q48="Full Board",S48&lt;&gt;""),FB,0)
+IF(AND(P48="DON PABLO",Q48="Full Board",T48&lt;&gt;""),FB,0)
+IF(AND(P48="DON PABLO",Q48="Full Board",U48&lt;&gt;""),FB,0)
+IF(AND(P48="DON PABLO",Q48="Full Board",V48&lt;&gt;""),FB,0)
+IF(AND(P48="DON PABLO",Q48="Full Board",W48&lt;&gt;""),FB,0)
+IF(AND(P48="DON PABLO",Q48="Full Board",X48&lt;&gt;""),FB,0)
+IF(AND(P48="DON PABLO",Q48="Full Board",Y48&lt;&gt;""),FB,0)
+IF(AND(P48="DON PABLO",Q48="Full Board",Z48&lt;&gt;""),FB,0)
+IF(AND(P48="DON PABLO",Q48="Dinner",S48&lt;&gt;""),HF,0)
+IF(AND(P48="DON PABLO",Q48="Dinner",T48&lt;&gt;""),HF,0)
+IF(AND(P48="DON PABLO",Q48="Dinner",U48&lt;&gt;""),HF,0)
+IF(AND(P48="DON PABLO",Q48="Dinner",V48&lt;&gt;""),HF,0)
+IF(AND(P48="DON PABLO",Q48="Dinner",W48&lt;&gt;""),HF,0)
+IF(AND(P48="DON PABLO",Q48="Dinner",X48&lt;&gt;""),HF,0)
+IF(AND(P48="DON PABLO",Q48="Dinner",Y48&lt;&gt;""),HF,0)
+IF(AND(P48="DON PABLO",Q48="Dinner",Z48&lt;&gt;""),HF,0)
+IF(AND(P48="SOL PRINCIPE",Q48="Full Board",S48&lt;&gt;""),FB,0)
+IF(AND(P48="SOL PRINCIPE",Q48="Full Board",T48&lt;&gt;""),FB,0)
+IF(AND(P48="SOL PRINCIPE",Q48="Full Board",U48&lt;&gt;""),FB,0)
+IF(AND(P48="SOL PRINCIPE",Q48="Full Board",V48&lt;&gt;""),FB,0)
+IF(AND(P48="SOL PRINCIPE",Q48="Full Board",W48&lt;&gt;""),FB,0)
+IF(AND(P48="SOL PRINCIPE",Q48="Full Board",X48&lt;&gt;""),FB,0)
+IF(AND(P48="SOL PRINCIPE",Q48="Full Board",Y48&lt;&gt;""),FB,0)
+IF(AND(P48="SOL PRINCIPE",Q48="Full Board",Z48&lt;&gt;""),FB,0)
+IF(AND(P48="SOL PRINCIPE",Q48="Dinner",S48&lt;&gt;""),HF,0)
+IF(AND(P48="SOL PRINCIPE",Q48="Dinner",T48&lt;&gt;""),HF,0)
+IF(AND(P48="SOL PRINCIPE",Q48="Dinner",U48&lt;&gt;""),HF,0)
+IF(AND(P48="SOL PRINCIPE",Q48="Dinner",V48&lt;&gt;""),HF,0)
+IF(AND(P48="SOL PRINCIPE",Q48="Dinner",W48&lt;&gt;""),HF,0)
+IF(AND(P48="SOL PRINCIPE",Q48="Dinner",X48&lt;&gt;""),HF,0)
+IF(AND(P48="SOL PRINCIPE",Q48="Dinner",Y48&lt;&gt;""),HF,0)
+IF(AND(P48="SOL PRINCIPE",Q48="Dinner",Z48&lt;&gt;""),HF,0)
+IF(AND(P48="AMARAGUA",Q48="Full Board",S48&lt;&gt;""),A_F,0)
+IF(AND(P48="AMARAGUA",Q48="Full Board",T48&lt;&gt;""),A_F,0)
+IF(AND(P48="AMARAGUA",Q48="Full Board",U48&lt;&gt;""),A_F,0)
+IF(AND(P48="AMARAGUA",Q48="Full Board",V48&lt;&gt;""),A_F,0)
+IF(AND(P48="AMARAGUA",Q48="Full Board",W48&lt;&gt;""),A_F,0)
+IF(AND(P48="AMARAGUA",Q48="Full Board",X48&lt;&gt;""),A_F,0)
+IF(AND(P48="AMARAGUA",Q48="Full Board",Y48&lt;&gt;""),A_F,0)
+IF(AND(P48="AMARAGUA",Q48="Full Board",Z48&lt;&gt;""),A_F,0)</f>
        <v>0</v>
      </c>
      <c r="AC48" s="107">
        <f>R48*PV</f>
        <v>0</v>
      </c>
      <c r="AD48" s="13">
        <f t="shared" si="4"/>
        <v>0</v>
      </c>
      <c r="BX48" s="3"/>
    </row>
    <row r="49" spans="1:76" ht="15.75" x14ac:dyDescent="0.25">
      <c r="A49" s="3"/>
      <c r="B49" s="138">
        <v>28</v>
      </c>
      <c r="C49" s="139"/>
      <c r="D49" s="140"/>
      <c r="E49" s="141"/>
      <c r="F49" s="141"/>
      <c r="G49" s="141"/>
      <c r="H49" s="142"/>
      <c r="I49" s="143"/>
      <c r="J49" s="144"/>
      <c r="K49" s="145"/>
      <c r="L49" s="142"/>
      <c r="M49" s="143"/>
      <c r="N49" s="144"/>
      <c r="O49" s="146"/>
      <c r="P49" s="147"/>
      <c r="Q49" s="148"/>
      <c r="R49" s="148"/>
      <c r="S49" s="149"/>
      <c r="T49" s="150"/>
      <c r="U49" s="150"/>
      <c r="V49" s="150"/>
      <c r="W49" s="150"/>
      <c r="X49" s="150"/>
      <c r="Y49" s="151"/>
      <c r="Z49" s="152"/>
      <c r="AA49" s="12">
        <f t="shared" si="3"/>
        <v>0</v>
      </c>
      <c r="AB49" s="107">
        <f>IF(AND(P49="MELIA COSTA DEL SOL",Q49="Full Board",S49&lt;&gt;""),FB,0)
+IF(AND(P49="MELIA COSTA DEL SOL",Q49="Full Board",T49&lt;&gt;""),FB,0)
+IF(AND(P49="MELIA COSTA DEL SOL",Q49="Full Board",U49&lt;&gt;""),FB,0)
+IF(AND(P49="MELIA COSTA DEL SOL",Q49="Full Board",V49&lt;&gt;""),FB,0)
+IF(AND(P49="MELIA COSTA DEL SOL",Q49="Full Board",W49&lt;&gt;""),FB,0)
+IF(AND(P49="MELIA COSTA DEL SOL",Q49="Full Board",X49&lt;&gt;""),FB,0)
+IF(AND(P49="MELIA COSTA DEL SOL",Q49="Full Board",Y49&lt;&gt;""),FB,0)
+IF(AND(P49="MELIA COSTA DEL SOL",Q49="Full Board",Z49&lt;&gt;""),FB,0)
+IF(AND(P49="MELIA COSTA DEL SOL",Q49="Dinner",S49&lt;&gt;""),HF,0)
+IF(AND(P49="MELIA COSTA DEL SOL",Q49="Dinner",T49&lt;&gt;""),HF,0)
+IF(AND(P49="MELIA COSTA DEL SOL",Q49="Dinner",U49&lt;&gt;""),HF,0)
+IF(AND(P49="MELIA COSTA DEL SOL",Q49="Dinner",V49&lt;&gt;""),HF,0)
+IF(AND(P49="MELIA COSTA DEL SOL",Q49="Dinner",W49&lt;&gt;""),HF,0)
+IF(AND(P49="MELIA COSTA DEL SOL",Q49="Dinner",Y49&lt;&gt;""),HF,0)
+IF(AND(P49="MELIA COSTA DEL SOL",Q49="Dinner",X49&lt;&gt;""),HF,0)
+IF(AND(P49="MELIA COSTA DEL SOL",Q49="Dinner",Z49&lt;&gt;""),HF,0)
+IF(AND(P49="DON PABLO",Q49="Full Board",S49&lt;&gt;""),FB,0)
+IF(AND(P49="DON PABLO",Q49="Full Board",T49&lt;&gt;""),FB,0)
+IF(AND(P49="DON PABLO",Q49="Full Board",U49&lt;&gt;""),FB,0)
+IF(AND(P49="DON PABLO",Q49="Full Board",V49&lt;&gt;""),FB,0)
+IF(AND(P49="DON PABLO",Q49="Full Board",W49&lt;&gt;""),FB,0)
+IF(AND(P49="DON PABLO",Q49="Full Board",X49&lt;&gt;""),FB,0)
+IF(AND(P49="DON PABLO",Q49="Full Board",Y49&lt;&gt;""),FB,0)
+IF(AND(P49="DON PABLO",Q49="Full Board",Z49&lt;&gt;""),FB,0)
+IF(AND(P49="DON PABLO",Q49="Dinner",S49&lt;&gt;""),HF,0)
+IF(AND(P49="DON PABLO",Q49="Dinner",T49&lt;&gt;""),HF,0)
+IF(AND(P49="DON PABLO",Q49="Dinner",U49&lt;&gt;""),HF,0)
+IF(AND(P49="DON PABLO",Q49="Dinner",V49&lt;&gt;""),HF,0)
+IF(AND(P49="DON PABLO",Q49="Dinner",W49&lt;&gt;""),HF,0)
+IF(AND(P49="DON PABLO",Q49="Dinner",X49&lt;&gt;""),HF,0)
+IF(AND(P49="DON PABLO",Q49="Dinner",Y49&lt;&gt;""),HF,0)
+IF(AND(P49="DON PABLO",Q49="Dinner",Z49&lt;&gt;""),HF,0)
+IF(AND(P49="SOL PRINCIPE",Q49="Full Board",S49&lt;&gt;""),FB,0)
+IF(AND(P49="SOL PRINCIPE",Q49="Full Board",T49&lt;&gt;""),FB,0)
+IF(AND(P49="SOL PRINCIPE",Q49="Full Board",U49&lt;&gt;""),FB,0)
+IF(AND(P49="SOL PRINCIPE",Q49="Full Board",V49&lt;&gt;""),FB,0)
+IF(AND(P49="SOL PRINCIPE",Q49="Full Board",W49&lt;&gt;""),FB,0)
+IF(AND(P49="SOL PRINCIPE",Q49="Full Board",X49&lt;&gt;""),FB,0)
+IF(AND(P49="SOL PRINCIPE",Q49="Full Board",Y49&lt;&gt;""),FB,0)
+IF(AND(P49="SOL PRINCIPE",Q49="Full Board",Z49&lt;&gt;""),FB,0)
+IF(AND(P49="SOL PRINCIPE",Q49="Dinner",S49&lt;&gt;""),HF,0)
+IF(AND(P49="SOL PRINCIPE",Q49="Dinner",T49&lt;&gt;""),HF,0)
+IF(AND(P49="SOL PRINCIPE",Q49="Dinner",U49&lt;&gt;""),HF,0)
+IF(AND(P49="SOL PRINCIPE",Q49="Dinner",V49&lt;&gt;""),HF,0)
+IF(AND(P49="SOL PRINCIPE",Q49="Dinner",W49&lt;&gt;""),HF,0)
+IF(AND(P49="SOL PRINCIPE",Q49="Dinner",X49&lt;&gt;""),HF,0)
+IF(AND(P49="SOL PRINCIPE",Q49="Dinner",Y49&lt;&gt;""),HF,0)
+IF(AND(P49="SOL PRINCIPE",Q49="Dinner",Z49&lt;&gt;""),HF,0)
+IF(AND(P49="AMARAGUA",Q49="Full Board",S49&lt;&gt;""),A_F,0)
+IF(AND(P49="AMARAGUA",Q49="Full Board",T49&lt;&gt;""),A_F,0)
+IF(AND(P49="AMARAGUA",Q49="Full Board",U49&lt;&gt;""),A_F,0)
+IF(AND(P49="AMARAGUA",Q49="Full Board",V49&lt;&gt;""),A_F,0)
+IF(AND(P49="AMARAGUA",Q49="Full Board",W49&lt;&gt;""),A_F,0)
+IF(AND(P49="AMARAGUA",Q49="Full Board",X49&lt;&gt;""),A_F,0)
+IF(AND(P49="AMARAGUA",Q49="Full Board",Y49&lt;&gt;""),A_F,0)
+IF(AND(P49="AMARAGUA",Q49="Full Board",Z49&lt;&gt;""),A_F,0)</f>
        <v>0</v>
      </c>
      <c r="AC49" s="107">
        <f>R49*PV</f>
        <v>0</v>
      </c>
      <c r="AD49" s="13">
        <f t="shared" si="4"/>
        <v>0</v>
      </c>
      <c r="BX49" s="3"/>
    </row>
    <row r="50" spans="1:76" ht="15.75" x14ac:dyDescent="0.25">
      <c r="A50" s="3"/>
      <c r="B50" s="123">
        <v>29</v>
      </c>
      <c r="C50" s="124"/>
      <c r="D50" s="125"/>
      <c r="E50" s="126"/>
      <c r="F50" s="126"/>
      <c r="G50" s="126"/>
      <c r="H50" s="127"/>
      <c r="I50" s="128"/>
      <c r="J50" s="129"/>
      <c r="K50" s="130"/>
      <c r="L50" s="127"/>
      <c r="M50" s="128"/>
      <c r="N50" s="129"/>
      <c r="O50" s="131"/>
      <c r="P50" s="132"/>
      <c r="Q50" s="133"/>
      <c r="R50" s="133"/>
      <c r="S50" s="149"/>
      <c r="T50" s="150"/>
      <c r="U50" s="150"/>
      <c r="V50" s="150"/>
      <c r="W50" s="150"/>
      <c r="X50" s="150"/>
      <c r="Y50" s="151"/>
      <c r="Z50" s="152"/>
      <c r="AA50" s="12">
        <f t="shared" si="3"/>
        <v>0</v>
      </c>
      <c r="AB50" s="107">
        <f>IF(AND(P50="MELIA COSTA DEL SOL",Q50="Full Board",S50&lt;&gt;""),FB,0)
+IF(AND(P50="MELIA COSTA DEL SOL",Q50="Full Board",T50&lt;&gt;""),FB,0)
+IF(AND(P50="MELIA COSTA DEL SOL",Q50="Full Board",U50&lt;&gt;""),FB,0)
+IF(AND(P50="MELIA COSTA DEL SOL",Q50="Full Board",V50&lt;&gt;""),FB,0)
+IF(AND(P50="MELIA COSTA DEL SOL",Q50="Full Board",W50&lt;&gt;""),FB,0)
+IF(AND(P50="MELIA COSTA DEL SOL",Q50="Full Board",X50&lt;&gt;""),FB,0)
+IF(AND(P50="MELIA COSTA DEL SOL",Q50="Full Board",Y50&lt;&gt;""),FB,0)
+IF(AND(P50="MELIA COSTA DEL SOL",Q50="Full Board",Z50&lt;&gt;""),FB,0)
+IF(AND(P50="MELIA COSTA DEL SOL",Q50="Dinner",S50&lt;&gt;""),HF,0)
+IF(AND(P50="MELIA COSTA DEL SOL",Q50="Dinner",T50&lt;&gt;""),HF,0)
+IF(AND(P50="MELIA COSTA DEL SOL",Q50="Dinner",U50&lt;&gt;""),HF,0)
+IF(AND(P50="MELIA COSTA DEL SOL",Q50="Dinner",V50&lt;&gt;""),HF,0)
+IF(AND(P50="MELIA COSTA DEL SOL",Q50="Dinner",W50&lt;&gt;""),HF,0)
+IF(AND(P50="MELIA COSTA DEL SOL",Q50="Dinner",Y50&lt;&gt;""),HF,0)
+IF(AND(P50="MELIA COSTA DEL SOL",Q50="Dinner",X50&lt;&gt;""),HF,0)
+IF(AND(P50="MELIA COSTA DEL SOL",Q50="Dinner",Z50&lt;&gt;""),HF,0)
+IF(AND(P50="DON PABLO",Q50="Full Board",S50&lt;&gt;""),FB,0)
+IF(AND(P50="DON PABLO",Q50="Full Board",T50&lt;&gt;""),FB,0)
+IF(AND(P50="DON PABLO",Q50="Full Board",U50&lt;&gt;""),FB,0)
+IF(AND(P50="DON PABLO",Q50="Full Board",V50&lt;&gt;""),FB,0)
+IF(AND(P50="DON PABLO",Q50="Full Board",W50&lt;&gt;""),FB,0)
+IF(AND(P50="DON PABLO",Q50="Full Board",X50&lt;&gt;""),FB,0)
+IF(AND(P50="DON PABLO",Q50="Full Board",Y50&lt;&gt;""),FB,0)
+IF(AND(P50="DON PABLO",Q50="Full Board",Z50&lt;&gt;""),FB,0)
+IF(AND(P50="DON PABLO",Q50="Dinner",S50&lt;&gt;""),HF,0)
+IF(AND(P50="DON PABLO",Q50="Dinner",T50&lt;&gt;""),HF,0)
+IF(AND(P50="DON PABLO",Q50="Dinner",U50&lt;&gt;""),HF,0)
+IF(AND(P50="DON PABLO",Q50="Dinner",V50&lt;&gt;""),HF,0)
+IF(AND(P50="DON PABLO",Q50="Dinner",W50&lt;&gt;""),HF,0)
+IF(AND(P50="DON PABLO",Q50="Dinner",X50&lt;&gt;""),HF,0)
+IF(AND(P50="DON PABLO",Q50="Dinner",Y50&lt;&gt;""),HF,0)
+IF(AND(P50="DON PABLO",Q50="Dinner",Z50&lt;&gt;""),HF,0)
+IF(AND(P50="SOL PRINCIPE",Q50="Full Board",S50&lt;&gt;""),FB,0)
+IF(AND(P50="SOL PRINCIPE",Q50="Full Board",T50&lt;&gt;""),FB,0)
+IF(AND(P50="SOL PRINCIPE",Q50="Full Board",U50&lt;&gt;""),FB,0)
+IF(AND(P50="SOL PRINCIPE",Q50="Full Board",V50&lt;&gt;""),FB,0)
+IF(AND(P50="SOL PRINCIPE",Q50="Full Board",W50&lt;&gt;""),FB,0)
+IF(AND(P50="SOL PRINCIPE",Q50="Full Board",X50&lt;&gt;""),FB,0)
+IF(AND(P50="SOL PRINCIPE",Q50="Full Board",Y50&lt;&gt;""),FB,0)
+IF(AND(P50="SOL PRINCIPE",Q50="Full Board",Z50&lt;&gt;""),FB,0)
+IF(AND(P50="SOL PRINCIPE",Q50="Dinner",S50&lt;&gt;""),HF,0)
+IF(AND(P50="SOL PRINCIPE",Q50="Dinner",T50&lt;&gt;""),HF,0)
+IF(AND(P50="SOL PRINCIPE",Q50="Dinner",U50&lt;&gt;""),HF,0)
+IF(AND(P50="SOL PRINCIPE",Q50="Dinner",V50&lt;&gt;""),HF,0)
+IF(AND(P50="SOL PRINCIPE",Q50="Dinner",W50&lt;&gt;""),HF,0)
+IF(AND(P50="SOL PRINCIPE",Q50="Dinner",X50&lt;&gt;""),HF,0)
+IF(AND(P50="SOL PRINCIPE",Q50="Dinner",Y50&lt;&gt;""),HF,0)
+IF(AND(P50="SOL PRINCIPE",Q50="Dinner",Z50&lt;&gt;""),HF,0)
+IF(AND(P50="AMARAGUA",Q50="Full Board",S50&lt;&gt;""),A_F,0)
+IF(AND(P50="AMARAGUA",Q50="Full Board",T50&lt;&gt;""),A_F,0)
+IF(AND(P50="AMARAGUA",Q50="Full Board",U50&lt;&gt;""),A_F,0)
+IF(AND(P50="AMARAGUA",Q50="Full Board",V50&lt;&gt;""),A_F,0)
+IF(AND(P50="AMARAGUA",Q50="Full Board",W50&lt;&gt;""),A_F,0)
+IF(AND(P50="AMARAGUA",Q50="Full Board",X50&lt;&gt;""),A_F,0)
+IF(AND(P50="AMARAGUA",Q50="Full Board",Y50&lt;&gt;""),A_F,0)
+IF(AND(P50="AMARAGUA",Q50="Full Board",Z50&lt;&gt;""),A_F,0)</f>
        <v>0</v>
      </c>
      <c r="AC50" s="107">
        <f>R50*PV</f>
        <v>0</v>
      </c>
      <c r="AD50" s="13">
        <f t="shared" si="4"/>
        <v>0</v>
      </c>
      <c r="BX50" s="3"/>
    </row>
    <row r="51" spans="1:76" ht="15.75" x14ac:dyDescent="0.25">
      <c r="A51" s="3"/>
      <c r="B51" s="138">
        <v>30</v>
      </c>
      <c r="C51" s="139"/>
      <c r="D51" s="140"/>
      <c r="E51" s="141"/>
      <c r="F51" s="141"/>
      <c r="G51" s="141"/>
      <c r="H51" s="142"/>
      <c r="I51" s="143"/>
      <c r="J51" s="144"/>
      <c r="K51" s="145"/>
      <c r="L51" s="142"/>
      <c r="M51" s="143"/>
      <c r="N51" s="144"/>
      <c r="O51" s="146"/>
      <c r="P51" s="147"/>
      <c r="Q51" s="148"/>
      <c r="R51" s="148"/>
      <c r="S51" s="149"/>
      <c r="T51" s="150"/>
      <c r="U51" s="150"/>
      <c r="V51" s="150"/>
      <c r="W51" s="150"/>
      <c r="X51" s="150"/>
      <c r="Y51" s="151"/>
      <c r="Z51" s="152"/>
      <c r="AA51" s="12">
        <f t="shared" si="3"/>
        <v>0</v>
      </c>
      <c r="AB51" s="107">
        <f>IF(AND(P51="MELIA COSTA DEL SOL",Q51="Full Board",S51&lt;&gt;""),FB,0)
+IF(AND(P51="MELIA COSTA DEL SOL",Q51="Full Board",T51&lt;&gt;""),FB,0)
+IF(AND(P51="MELIA COSTA DEL SOL",Q51="Full Board",U51&lt;&gt;""),FB,0)
+IF(AND(P51="MELIA COSTA DEL SOL",Q51="Full Board",V51&lt;&gt;""),FB,0)
+IF(AND(P51="MELIA COSTA DEL SOL",Q51="Full Board",W51&lt;&gt;""),FB,0)
+IF(AND(P51="MELIA COSTA DEL SOL",Q51="Full Board",X51&lt;&gt;""),FB,0)
+IF(AND(P51="MELIA COSTA DEL SOL",Q51="Full Board",Y51&lt;&gt;""),FB,0)
+IF(AND(P51="MELIA COSTA DEL SOL",Q51="Full Board",Z51&lt;&gt;""),FB,0)
+IF(AND(P51="MELIA COSTA DEL SOL",Q51="Dinner",S51&lt;&gt;""),HF,0)
+IF(AND(P51="MELIA COSTA DEL SOL",Q51="Dinner",T51&lt;&gt;""),HF,0)
+IF(AND(P51="MELIA COSTA DEL SOL",Q51="Dinner",U51&lt;&gt;""),HF,0)
+IF(AND(P51="MELIA COSTA DEL SOL",Q51="Dinner",V51&lt;&gt;""),HF,0)
+IF(AND(P51="MELIA COSTA DEL SOL",Q51="Dinner",W51&lt;&gt;""),HF,0)
+IF(AND(P51="MELIA COSTA DEL SOL",Q51="Dinner",Y51&lt;&gt;""),HF,0)
+IF(AND(P51="MELIA COSTA DEL SOL",Q51="Dinner",X51&lt;&gt;""),HF,0)
+IF(AND(P51="MELIA COSTA DEL SOL",Q51="Dinner",Z51&lt;&gt;""),HF,0)
+IF(AND(P51="DON PABLO",Q51="Full Board",S51&lt;&gt;""),FB,0)
+IF(AND(P51="DON PABLO",Q51="Full Board",T51&lt;&gt;""),FB,0)
+IF(AND(P51="DON PABLO",Q51="Full Board",U51&lt;&gt;""),FB,0)
+IF(AND(P51="DON PABLO",Q51="Full Board",V51&lt;&gt;""),FB,0)
+IF(AND(P51="DON PABLO",Q51="Full Board",W51&lt;&gt;""),FB,0)
+IF(AND(P51="DON PABLO",Q51="Full Board",X51&lt;&gt;""),FB,0)
+IF(AND(P51="DON PABLO",Q51="Full Board",Y51&lt;&gt;""),FB,0)
+IF(AND(P51="DON PABLO",Q51="Full Board",Z51&lt;&gt;""),FB,0)
+IF(AND(P51="DON PABLO",Q51="Dinner",S51&lt;&gt;""),HF,0)
+IF(AND(P51="DON PABLO",Q51="Dinner",T51&lt;&gt;""),HF,0)
+IF(AND(P51="DON PABLO",Q51="Dinner",U51&lt;&gt;""),HF,0)
+IF(AND(P51="DON PABLO",Q51="Dinner",V51&lt;&gt;""),HF,0)
+IF(AND(P51="DON PABLO",Q51="Dinner",W51&lt;&gt;""),HF,0)
+IF(AND(P51="DON PABLO",Q51="Dinner",X51&lt;&gt;""),HF,0)
+IF(AND(P51="DON PABLO",Q51="Dinner",Y51&lt;&gt;""),HF,0)
+IF(AND(P51="DON PABLO",Q51="Dinner",Z51&lt;&gt;""),HF,0)
+IF(AND(P51="SOL PRINCIPE",Q51="Full Board",S51&lt;&gt;""),FB,0)
+IF(AND(P51="SOL PRINCIPE",Q51="Full Board",T51&lt;&gt;""),FB,0)
+IF(AND(P51="SOL PRINCIPE",Q51="Full Board",U51&lt;&gt;""),FB,0)
+IF(AND(P51="SOL PRINCIPE",Q51="Full Board",V51&lt;&gt;""),FB,0)
+IF(AND(P51="SOL PRINCIPE",Q51="Full Board",W51&lt;&gt;""),FB,0)
+IF(AND(P51="SOL PRINCIPE",Q51="Full Board",X51&lt;&gt;""),FB,0)
+IF(AND(P51="SOL PRINCIPE",Q51="Full Board",Y51&lt;&gt;""),FB,0)
+IF(AND(P51="SOL PRINCIPE",Q51="Full Board",Z51&lt;&gt;""),FB,0)
+IF(AND(P51="SOL PRINCIPE",Q51="Dinner",S51&lt;&gt;""),HF,0)
+IF(AND(P51="SOL PRINCIPE",Q51="Dinner",T51&lt;&gt;""),HF,0)
+IF(AND(P51="SOL PRINCIPE",Q51="Dinner",U51&lt;&gt;""),HF,0)
+IF(AND(P51="SOL PRINCIPE",Q51="Dinner",V51&lt;&gt;""),HF,0)
+IF(AND(P51="SOL PRINCIPE",Q51="Dinner",W51&lt;&gt;""),HF,0)
+IF(AND(P51="SOL PRINCIPE",Q51="Dinner",X51&lt;&gt;""),HF,0)
+IF(AND(P51="SOL PRINCIPE",Q51="Dinner",Y51&lt;&gt;""),HF,0)
+IF(AND(P51="SOL PRINCIPE",Q51="Dinner",Z51&lt;&gt;""),HF,0)
+IF(AND(P51="AMARAGUA",Q51="Full Board",S51&lt;&gt;""),A_F,0)
+IF(AND(P51="AMARAGUA",Q51="Full Board",T51&lt;&gt;""),A_F,0)
+IF(AND(P51="AMARAGUA",Q51="Full Board",U51&lt;&gt;""),A_F,0)
+IF(AND(P51="AMARAGUA",Q51="Full Board",V51&lt;&gt;""),A_F,0)
+IF(AND(P51="AMARAGUA",Q51="Full Board",W51&lt;&gt;""),A_F,0)
+IF(AND(P51="AMARAGUA",Q51="Full Board",X51&lt;&gt;""),A_F,0)
+IF(AND(P51="AMARAGUA",Q51="Full Board",Y51&lt;&gt;""),A_F,0)
+IF(AND(P51="AMARAGUA",Q51="Full Board",Z51&lt;&gt;""),A_F,0)</f>
        <v>0</v>
      </c>
      <c r="AC51" s="107">
        <f>R51*PV</f>
        <v>0</v>
      </c>
      <c r="AD51" s="13">
        <f t="shared" si="4"/>
        <v>0</v>
      </c>
      <c r="BX51" s="3"/>
    </row>
    <row r="52" spans="1:76" s="91" customFormat="1" ht="15.75" x14ac:dyDescent="0.25">
      <c r="A52" s="65"/>
      <c r="B52" s="123">
        <v>31</v>
      </c>
      <c r="C52" s="124"/>
      <c r="D52" s="125"/>
      <c r="E52" s="126"/>
      <c r="F52" s="126"/>
      <c r="G52" s="126"/>
      <c r="H52" s="127"/>
      <c r="I52" s="128"/>
      <c r="J52" s="129"/>
      <c r="K52" s="130"/>
      <c r="L52" s="127"/>
      <c r="M52" s="128"/>
      <c r="N52" s="129"/>
      <c r="O52" s="131"/>
      <c r="P52" s="132"/>
      <c r="Q52" s="133"/>
      <c r="R52" s="133"/>
      <c r="S52" s="149"/>
      <c r="T52" s="150"/>
      <c r="U52" s="150"/>
      <c r="V52" s="150"/>
      <c r="W52" s="150"/>
      <c r="X52" s="150"/>
      <c r="Y52" s="151"/>
      <c r="Z52" s="152"/>
      <c r="AA52" s="12">
        <f t="shared" si="3"/>
        <v>0</v>
      </c>
      <c r="AB52" s="107">
        <f>IF(AND(P52="MELIA COSTA DEL SOL",Q52="Full Board",S52&lt;&gt;""),FB,0)
+IF(AND(P52="MELIA COSTA DEL SOL",Q52="Full Board",T52&lt;&gt;""),FB,0)
+IF(AND(P52="MELIA COSTA DEL SOL",Q52="Full Board",U52&lt;&gt;""),FB,0)
+IF(AND(P52="MELIA COSTA DEL SOL",Q52="Full Board",V52&lt;&gt;""),FB,0)
+IF(AND(P52="MELIA COSTA DEL SOL",Q52="Full Board",W52&lt;&gt;""),FB,0)
+IF(AND(P52="MELIA COSTA DEL SOL",Q52="Full Board",X52&lt;&gt;""),FB,0)
+IF(AND(P52="MELIA COSTA DEL SOL",Q52="Full Board",Y52&lt;&gt;""),FB,0)
+IF(AND(P52="MELIA COSTA DEL SOL",Q52="Full Board",Z52&lt;&gt;""),FB,0)
+IF(AND(P52="MELIA COSTA DEL SOL",Q52="Dinner",S52&lt;&gt;""),HF,0)
+IF(AND(P52="MELIA COSTA DEL SOL",Q52="Dinner",T52&lt;&gt;""),HF,0)
+IF(AND(P52="MELIA COSTA DEL SOL",Q52="Dinner",U52&lt;&gt;""),HF,0)
+IF(AND(P52="MELIA COSTA DEL SOL",Q52="Dinner",V52&lt;&gt;""),HF,0)
+IF(AND(P52="MELIA COSTA DEL SOL",Q52="Dinner",W52&lt;&gt;""),HF,0)
+IF(AND(P52="MELIA COSTA DEL SOL",Q52="Dinner",Y52&lt;&gt;""),HF,0)
+IF(AND(P52="MELIA COSTA DEL SOL",Q52="Dinner",X52&lt;&gt;""),HF,0)
+IF(AND(P52="MELIA COSTA DEL SOL",Q52="Dinner",Z52&lt;&gt;""),HF,0)
+IF(AND(P52="DON PABLO",Q52="Full Board",S52&lt;&gt;""),FB,0)
+IF(AND(P52="DON PABLO",Q52="Full Board",T52&lt;&gt;""),FB,0)
+IF(AND(P52="DON PABLO",Q52="Full Board",U52&lt;&gt;""),FB,0)
+IF(AND(P52="DON PABLO",Q52="Full Board",V52&lt;&gt;""),FB,0)
+IF(AND(P52="DON PABLO",Q52="Full Board",W52&lt;&gt;""),FB,0)
+IF(AND(P52="DON PABLO",Q52="Full Board",X52&lt;&gt;""),FB,0)
+IF(AND(P52="DON PABLO",Q52="Full Board",Y52&lt;&gt;""),FB,0)
+IF(AND(P52="DON PABLO",Q52="Full Board",Z52&lt;&gt;""),FB,0)
+IF(AND(P52="DON PABLO",Q52="Dinner",S52&lt;&gt;""),HF,0)
+IF(AND(P52="DON PABLO",Q52="Dinner",T52&lt;&gt;""),HF,0)
+IF(AND(P52="DON PABLO",Q52="Dinner",U52&lt;&gt;""),HF,0)
+IF(AND(P52="DON PABLO",Q52="Dinner",V52&lt;&gt;""),HF,0)
+IF(AND(P52="DON PABLO",Q52="Dinner",W52&lt;&gt;""),HF,0)
+IF(AND(P52="DON PABLO",Q52="Dinner",X52&lt;&gt;""),HF,0)
+IF(AND(P52="DON PABLO",Q52="Dinner",Y52&lt;&gt;""),HF,0)
+IF(AND(P52="DON PABLO",Q52="Dinner",Z52&lt;&gt;""),HF,0)
+IF(AND(P52="SOL PRINCIPE",Q52="Full Board",S52&lt;&gt;""),FB,0)
+IF(AND(P52="SOL PRINCIPE",Q52="Full Board",T52&lt;&gt;""),FB,0)
+IF(AND(P52="SOL PRINCIPE",Q52="Full Board",U52&lt;&gt;""),FB,0)
+IF(AND(P52="SOL PRINCIPE",Q52="Full Board",V52&lt;&gt;""),FB,0)
+IF(AND(P52="SOL PRINCIPE",Q52="Full Board",W52&lt;&gt;""),FB,0)
+IF(AND(P52="SOL PRINCIPE",Q52="Full Board",X52&lt;&gt;""),FB,0)
+IF(AND(P52="SOL PRINCIPE",Q52="Full Board",Y52&lt;&gt;""),FB,0)
+IF(AND(P52="SOL PRINCIPE",Q52="Full Board",Z52&lt;&gt;""),FB,0)
+IF(AND(P52="SOL PRINCIPE",Q52="Dinner",S52&lt;&gt;""),HF,0)
+IF(AND(P52="SOL PRINCIPE",Q52="Dinner",T52&lt;&gt;""),HF,0)
+IF(AND(P52="SOL PRINCIPE",Q52="Dinner",U52&lt;&gt;""),HF,0)
+IF(AND(P52="SOL PRINCIPE",Q52="Dinner",V52&lt;&gt;""),HF,0)
+IF(AND(P52="SOL PRINCIPE",Q52="Dinner",W52&lt;&gt;""),HF,0)
+IF(AND(P52="SOL PRINCIPE",Q52="Dinner",X52&lt;&gt;""),HF,0)
+IF(AND(P52="SOL PRINCIPE",Q52="Dinner",Y52&lt;&gt;""),HF,0)
+IF(AND(P52="SOL PRINCIPE",Q52="Dinner",Z52&lt;&gt;""),HF,0)
+IF(AND(P52="AMARAGUA",Q52="Full Board",S52&lt;&gt;""),A_F,0)
+IF(AND(P52="AMARAGUA",Q52="Full Board",T52&lt;&gt;""),A_F,0)
+IF(AND(P52="AMARAGUA",Q52="Full Board",U52&lt;&gt;""),A_F,0)
+IF(AND(P52="AMARAGUA",Q52="Full Board",V52&lt;&gt;""),A_F,0)
+IF(AND(P52="AMARAGUA",Q52="Full Board",W52&lt;&gt;""),A_F,0)
+IF(AND(P52="AMARAGUA",Q52="Full Board",X52&lt;&gt;""),A_F,0)
+IF(AND(P52="AMARAGUA",Q52="Full Board",Y52&lt;&gt;""),A_F,0)
+IF(AND(P52="AMARAGUA",Q52="Full Board",Z52&lt;&gt;""),A_F,0)</f>
        <v>0</v>
      </c>
      <c r="AC52" s="107">
        <f>R52*PV</f>
        <v>0</v>
      </c>
      <c r="AD52" s="13">
        <f t="shared" si="4"/>
        <v>0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</row>
    <row r="53" spans="1:76" s="91" customFormat="1" ht="15.75" x14ac:dyDescent="0.25">
      <c r="A53" s="65"/>
      <c r="B53" s="138">
        <v>32</v>
      </c>
      <c r="C53" s="139"/>
      <c r="D53" s="140"/>
      <c r="E53" s="141"/>
      <c r="F53" s="141"/>
      <c r="G53" s="141"/>
      <c r="H53" s="142"/>
      <c r="I53" s="143"/>
      <c r="J53" s="144"/>
      <c r="K53" s="145"/>
      <c r="L53" s="142"/>
      <c r="M53" s="143"/>
      <c r="N53" s="144"/>
      <c r="O53" s="146"/>
      <c r="P53" s="147"/>
      <c r="Q53" s="148"/>
      <c r="R53" s="148"/>
      <c r="S53" s="149"/>
      <c r="T53" s="150"/>
      <c r="U53" s="150"/>
      <c r="V53" s="150"/>
      <c r="W53" s="150"/>
      <c r="X53" s="150"/>
      <c r="Y53" s="151"/>
      <c r="Z53" s="152"/>
      <c r="AA53" s="12">
        <f t="shared" si="3"/>
        <v>0</v>
      </c>
      <c r="AB53" s="107">
        <f>IF(AND(P53="MELIA COSTA DEL SOL",Q53="Full Board",S53&lt;&gt;""),FB,0)
+IF(AND(P53="MELIA COSTA DEL SOL",Q53="Full Board",T53&lt;&gt;""),FB,0)
+IF(AND(P53="MELIA COSTA DEL SOL",Q53="Full Board",U53&lt;&gt;""),FB,0)
+IF(AND(P53="MELIA COSTA DEL SOL",Q53="Full Board",V53&lt;&gt;""),FB,0)
+IF(AND(P53="MELIA COSTA DEL SOL",Q53="Full Board",W53&lt;&gt;""),FB,0)
+IF(AND(P53="MELIA COSTA DEL SOL",Q53="Full Board",X53&lt;&gt;""),FB,0)
+IF(AND(P53="MELIA COSTA DEL SOL",Q53="Full Board",Y53&lt;&gt;""),FB,0)
+IF(AND(P53="MELIA COSTA DEL SOL",Q53="Full Board",Z53&lt;&gt;""),FB,0)
+IF(AND(P53="MELIA COSTA DEL SOL",Q53="Dinner",S53&lt;&gt;""),HF,0)
+IF(AND(P53="MELIA COSTA DEL SOL",Q53="Dinner",T53&lt;&gt;""),HF,0)
+IF(AND(P53="MELIA COSTA DEL SOL",Q53="Dinner",U53&lt;&gt;""),HF,0)
+IF(AND(P53="MELIA COSTA DEL SOL",Q53="Dinner",V53&lt;&gt;""),HF,0)
+IF(AND(P53="MELIA COSTA DEL SOL",Q53="Dinner",W53&lt;&gt;""),HF,0)
+IF(AND(P53="MELIA COSTA DEL SOL",Q53="Dinner",Y53&lt;&gt;""),HF,0)
+IF(AND(P53="MELIA COSTA DEL SOL",Q53="Dinner",X53&lt;&gt;""),HF,0)
+IF(AND(P53="MELIA COSTA DEL SOL",Q53="Dinner",Z53&lt;&gt;""),HF,0)
+IF(AND(P53="DON PABLO",Q53="Full Board",S53&lt;&gt;""),FB,0)
+IF(AND(P53="DON PABLO",Q53="Full Board",T53&lt;&gt;""),FB,0)
+IF(AND(P53="DON PABLO",Q53="Full Board",U53&lt;&gt;""),FB,0)
+IF(AND(P53="DON PABLO",Q53="Full Board",V53&lt;&gt;""),FB,0)
+IF(AND(P53="DON PABLO",Q53="Full Board",W53&lt;&gt;""),FB,0)
+IF(AND(P53="DON PABLO",Q53="Full Board",X53&lt;&gt;""),FB,0)
+IF(AND(P53="DON PABLO",Q53="Full Board",Y53&lt;&gt;""),FB,0)
+IF(AND(P53="DON PABLO",Q53="Full Board",Z53&lt;&gt;""),FB,0)
+IF(AND(P53="DON PABLO",Q53="Dinner",S53&lt;&gt;""),HF,0)
+IF(AND(P53="DON PABLO",Q53="Dinner",T53&lt;&gt;""),HF,0)
+IF(AND(P53="DON PABLO",Q53="Dinner",U53&lt;&gt;""),HF,0)
+IF(AND(P53="DON PABLO",Q53="Dinner",V53&lt;&gt;""),HF,0)
+IF(AND(P53="DON PABLO",Q53="Dinner",W53&lt;&gt;""),HF,0)
+IF(AND(P53="DON PABLO",Q53="Dinner",X53&lt;&gt;""),HF,0)
+IF(AND(P53="DON PABLO",Q53="Dinner",Y53&lt;&gt;""),HF,0)
+IF(AND(P53="DON PABLO",Q53="Dinner",Z53&lt;&gt;""),HF,0)
+IF(AND(P53="SOL PRINCIPE",Q53="Full Board",S53&lt;&gt;""),FB,0)
+IF(AND(P53="SOL PRINCIPE",Q53="Full Board",T53&lt;&gt;""),FB,0)
+IF(AND(P53="SOL PRINCIPE",Q53="Full Board",U53&lt;&gt;""),FB,0)
+IF(AND(P53="SOL PRINCIPE",Q53="Full Board",V53&lt;&gt;""),FB,0)
+IF(AND(P53="SOL PRINCIPE",Q53="Full Board",W53&lt;&gt;""),FB,0)
+IF(AND(P53="SOL PRINCIPE",Q53="Full Board",X53&lt;&gt;""),FB,0)
+IF(AND(P53="SOL PRINCIPE",Q53="Full Board",Y53&lt;&gt;""),FB,0)
+IF(AND(P53="SOL PRINCIPE",Q53="Full Board",Z53&lt;&gt;""),FB,0)
+IF(AND(P53="SOL PRINCIPE",Q53="Dinner",S53&lt;&gt;""),HF,0)
+IF(AND(P53="SOL PRINCIPE",Q53="Dinner",T53&lt;&gt;""),HF,0)
+IF(AND(P53="SOL PRINCIPE",Q53="Dinner",U53&lt;&gt;""),HF,0)
+IF(AND(P53="SOL PRINCIPE",Q53="Dinner",V53&lt;&gt;""),HF,0)
+IF(AND(P53="SOL PRINCIPE",Q53="Dinner",W53&lt;&gt;""),HF,0)
+IF(AND(P53="SOL PRINCIPE",Q53="Dinner",X53&lt;&gt;""),HF,0)
+IF(AND(P53="SOL PRINCIPE",Q53="Dinner",Y53&lt;&gt;""),HF,0)
+IF(AND(P53="SOL PRINCIPE",Q53="Dinner",Z53&lt;&gt;""),HF,0)
+IF(AND(P53="AMARAGUA",Q53="Full Board",S53&lt;&gt;""),A_F,0)
+IF(AND(P53="AMARAGUA",Q53="Full Board",T53&lt;&gt;""),A_F,0)
+IF(AND(P53="AMARAGUA",Q53="Full Board",U53&lt;&gt;""),A_F,0)
+IF(AND(P53="AMARAGUA",Q53="Full Board",V53&lt;&gt;""),A_F,0)
+IF(AND(P53="AMARAGUA",Q53="Full Board",W53&lt;&gt;""),A_F,0)
+IF(AND(P53="AMARAGUA",Q53="Full Board",X53&lt;&gt;""),A_F,0)
+IF(AND(P53="AMARAGUA",Q53="Full Board",Y53&lt;&gt;""),A_F,0)
+IF(AND(P53="AMARAGUA",Q53="Full Board",Z53&lt;&gt;""),A_F,0)</f>
        <v>0</v>
      </c>
      <c r="AC53" s="107">
        <f>R53*PV</f>
        <v>0</v>
      </c>
      <c r="AD53" s="13">
        <f t="shared" si="4"/>
        <v>0</v>
      </c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</row>
    <row r="54" spans="1:76" s="91" customFormat="1" ht="15.75" x14ac:dyDescent="0.25">
      <c r="A54" s="65"/>
      <c r="B54" s="123">
        <v>33</v>
      </c>
      <c r="C54" s="124"/>
      <c r="D54" s="125"/>
      <c r="E54" s="126"/>
      <c r="F54" s="126"/>
      <c r="G54" s="126"/>
      <c r="H54" s="127"/>
      <c r="I54" s="128"/>
      <c r="J54" s="129"/>
      <c r="K54" s="130"/>
      <c r="L54" s="127"/>
      <c r="M54" s="128"/>
      <c r="N54" s="129"/>
      <c r="O54" s="131"/>
      <c r="P54" s="132"/>
      <c r="Q54" s="133"/>
      <c r="R54" s="133"/>
      <c r="S54" s="149"/>
      <c r="T54" s="150"/>
      <c r="U54" s="150"/>
      <c r="V54" s="150"/>
      <c r="W54" s="150"/>
      <c r="X54" s="150"/>
      <c r="Y54" s="151"/>
      <c r="Z54" s="152"/>
      <c r="AA54" s="12">
        <f t="shared" si="3"/>
        <v>0</v>
      </c>
      <c r="AB54" s="107">
        <f>IF(AND(P54="MELIA COSTA DEL SOL",Q54="Full Board",S54&lt;&gt;""),FB,0)
+IF(AND(P54="MELIA COSTA DEL SOL",Q54="Full Board",T54&lt;&gt;""),FB,0)
+IF(AND(P54="MELIA COSTA DEL SOL",Q54="Full Board",U54&lt;&gt;""),FB,0)
+IF(AND(P54="MELIA COSTA DEL SOL",Q54="Full Board",V54&lt;&gt;""),FB,0)
+IF(AND(P54="MELIA COSTA DEL SOL",Q54="Full Board",W54&lt;&gt;""),FB,0)
+IF(AND(P54="MELIA COSTA DEL SOL",Q54="Full Board",X54&lt;&gt;""),FB,0)
+IF(AND(P54="MELIA COSTA DEL SOL",Q54="Full Board",Y54&lt;&gt;""),FB,0)
+IF(AND(P54="MELIA COSTA DEL SOL",Q54="Full Board",Z54&lt;&gt;""),FB,0)
+IF(AND(P54="MELIA COSTA DEL SOL",Q54="Dinner",S54&lt;&gt;""),HF,0)
+IF(AND(P54="MELIA COSTA DEL SOL",Q54="Dinner",T54&lt;&gt;""),HF,0)
+IF(AND(P54="MELIA COSTA DEL SOL",Q54="Dinner",U54&lt;&gt;""),HF,0)
+IF(AND(P54="MELIA COSTA DEL SOL",Q54="Dinner",V54&lt;&gt;""),HF,0)
+IF(AND(P54="MELIA COSTA DEL SOL",Q54="Dinner",W54&lt;&gt;""),HF,0)
+IF(AND(P54="MELIA COSTA DEL SOL",Q54="Dinner",Y54&lt;&gt;""),HF,0)
+IF(AND(P54="MELIA COSTA DEL SOL",Q54="Dinner",X54&lt;&gt;""),HF,0)
+IF(AND(P54="MELIA COSTA DEL SOL",Q54="Dinner",Z54&lt;&gt;""),HF,0)
+IF(AND(P54="DON PABLO",Q54="Full Board",S54&lt;&gt;""),FB,0)
+IF(AND(P54="DON PABLO",Q54="Full Board",T54&lt;&gt;""),FB,0)
+IF(AND(P54="DON PABLO",Q54="Full Board",U54&lt;&gt;""),FB,0)
+IF(AND(P54="DON PABLO",Q54="Full Board",V54&lt;&gt;""),FB,0)
+IF(AND(P54="DON PABLO",Q54="Full Board",W54&lt;&gt;""),FB,0)
+IF(AND(P54="DON PABLO",Q54="Full Board",X54&lt;&gt;""),FB,0)
+IF(AND(P54="DON PABLO",Q54="Full Board",Y54&lt;&gt;""),FB,0)
+IF(AND(P54="DON PABLO",Q54="Full Board",Z54&lt;&gt;""),FB,0)
+IF(AND(P54="DON PABLO",Q54="Dinner",S54&lt;&gt;""),HF,0)
+IF(AND(P54="DON PABLO",Q54="Dinner",T54&lt;&gt;""),HF,0)
+IF(AND(P54="DON PABLO",Q54="Dinner",U54&lt;&gt;""),HF,0)
+IF(AND(P54="DON PABLO",Q54="Dinner",V54&lt;&gt;""),HF,0)
+IF(AND(P54="DON PABLO",Q54="Dinner",W54&lt;&gt;""),HF,0)
+IF(AND(P54="DON PABLO",Q54="Dinner",X54&lt;&gt;""),HF,0)
+IF(AND(P54="DON PABLO",Q54="Dinner",Y54&lt;&gt;""),HF,0)
+IF(AND(P54="DON PABLO",Q54="Dinner",Z54&lt;&gt;""),HF,0)
+IF(AND(P54="SOL PRINCIPE",Q54="Full Board",S54&lt;&gt;""),FB,0)
+IF(AND(P54="SOL PRINCIPE",Q54="Full Board",T54&lt;&gt;""),FB,0)
+IF(AND(P54="SOL PRINCIPE",Q54="Full Board",U54&lt;&gt;""),FB,0)
+IF(AND(P54="SOL PRINCIPE",Q54="Full Board",V54&lt;&gt;""),FB,0)
+IF(AND(P54="SOL PRINCIPE",Q54="Full Board",W54&lt;&gt;""),FB,0)
+IF(AND(P54="SOL PRINCIPE",Q54="Full Board",X54&lt;&gt;""),FB,0)
+IF(AND(P54="SOL PRINCIPE",Q54="Full Board",Y54&lt;&gt;""),FB,0)
+IF(AND(P54="SOL PRINCIPE",Q54="Full Board",Z54&lt;&gt;""),FB,0)
+IF(AND(P54="SOL PRINCIPE",Q54="Dinner",S54&lt;&gt;""),HF,0)
+IF(AND(P54="SOL PRINCIPE",Q54="Dinner",T54&lt;&gt;""),HF,0)
+IF(AND(P54="SOL PRINCIPE",Q54="Dinner",U54&lt;&gt;""),HF,0)
+IF(AND(P54="SOL PRINCIPE",Q54="Dinner",V54&lt;&gt;""),HF,0)
+IF(AND(P54="SOL PRINCIPE",Q54="Dinner",W54&lt;&gt;""),HF,0)
+IF(AND(P54="SOL PRINCIPE",Q54="Dinner",X54&lt;&gt;""),HF,0)
+IF(AND(P54="SOL PRINCIPE",Q54="Dinner",Y54&lt;&gt;""),HF,0)
+IF(AND(P54="SOL PRINCIPE",Q54="Dinner",Z54&lt;&gt;""),HF,0)
+IF(AND(P54="AMARAGUA",Q54="Full Board",S54&lt;&gt;""),A_F,0)
+IF(AND(P54="AMARAGUA",Q54="Full Board",T54&lt;&gt;""),A_F,0)
+IF(AND(P54="AMARAGUA",Q54="Full Board",U54&lt;&gt;""),A_F,0)
+IF(AND(P54="AMARAGUA",Q54="Full Board",V54&lt;&gt;""),A_F,0)
+IF(AND(P54="AMARAGUA",Q54="Full Board",W54&lt;&gt;""),A_F,0)
+IF(AND(P54="AMARAGUA",Q54="Full Board",X54&lt;&gt;""),A_F,0)
+IF(AND(P54="AMARAGUA",Q54="Full Board",Y54&lt;&gt;""),A_F,0)
+IF(AND(P54="AMARAGUA",Q54="Full Board",Z54&lt;&gt;""),A_F,0)</f>
        <v>0</v>
      </c>
      <c r="AC54" s="107">
        <f>R54*PV</f>
        <v>0</v>
      </c>
      <c r="AD54" s="13">
        <f t="shared" si="4"/>
        <v>0</v>
      </c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</row>
    <row r="55" spans="1:76" s="91" customFormat="1" ht="15.75" x14ac:dyDescent="0.25">
      <c r="A55" s="65"/>
      <c r="B55" s="138">
        <v>34</v>
      </c>
      <c r="C55" s="139"/>
      <c r="D55" s="140"/>
      <c r="E55" s="141"/>
      <c r="F55" s="141"/>
      <c r="G55" s="141"/>
      <c r="H55" s="142"/>
      <c r="I55" s="143"/>
      <c r="J55" s="144"/>
      <c r="K55" s="145"/>
      <c r="L55" s="142"/>
      <c r="M55" s="143"/>
      <c r="N55" s="144"/>
      <c r="O55" s="146"/>
      <c r="P55" s="147"/>
      <c r="Q55" s="148"/>
      <c r="R55" s="148"/>
      <c r="S55" s="149"/>
      <c r="T55" s="150"/>
      <c r="U55" s="150"/>
      <c r="V55" s="150"/>
      <c r="W55" s="150"/>
      <c r="X55" s="150"/>
      <c r="Y55" s="151"/>
      <c r="Z55" s="152"/>
      <c r="AA55" s="12">
        <f t="shared" si="3"/>
        <v>0</v>
      </c>
      <c r="AB55" s="107">
        <f>IF(AND(P55="MELIA COSTA DEL SOL",Q55="Full Board",S55&lt;&gt;""),FB,0)
+IF(AND(P55="MELIA COSTA DEL SOL",Q55="Full Board",T55&lt;&gt;""),FB,0)
+IF(AND(P55="MELIA COSTA DEL SOL",Q55="Full Board",U55&lt;&gt;""),FB,0)
+IF(AND(P55="MELIA COSTA DEL SOL",Q55="Full Board",V55&lt;&gt;""),FB,0)
+IF(AND(P55="MELIA COSTA DEL SOL",Q55="Full Board",W55&lt;&gt;""),FB,0)
+IF(AND(P55="MELIA COSTA DEL SOL",Q55="Full Board",X55&lt;&gt;""),FB,0)
+IF(AND(P55="MELIA COSTA DEL SOL",Q55="Full Board",Y55&lt;&gt;""),FB,0)
+IF(AND(P55="MELIA COSTA DEL SOL",Q55="Full Board",Z55&lt;&gt;""),FB,0)
+IF(AND(P55="MELIA COSTA DEL SOL",Q55="Dinner",S55&lt;&gt;""),HF,0)
+IF(AND(P55="MELIA COSTA DEL SOL",Q55="Dinner",T55&lt;&gt;""),HF,0)
+IF(AND(P55="MELIA COSTA DEL SOL",Q55="Dinner",U55&lt;&gt;""),HF,0)
+IF(AND(P55="MELIA COSTA DEL SOL",Q55="Dinner",V55&lt;&gt;""),HF,0)
+IF(AND(P55="MELIA COSTA DEL SOL",Q55="Dinner",W55&lt;&gt;""),HF,0)
+IF(AND(P55="MELIA COSTA DEL SOL",Q55="Dinner",Y55&lt;&gt;""),HF,0)
+IF(AND(P55="MELIA COSTA DEL SOL",Q55="Dinner",X55&lt;&gt;""),HF,0)
+IF(AND(P55="MELIA COSTA DEL SOL",Q55="Dinner",Z55&lt;&gt;""),HF,0)
+IF(AND(P55="DON PABLO",Q55="Full Board",S55&lt;&gt;""),FB,0)
+IF(AND(P55="DON PABLO",Q55="Full Board",T55&lt;&gt;""),FB,0)
+IF(AND(P55="DON PABLO",Q55="Full Board",U55&lt;&gt;""),FB,0)
+IF(AND(P55="DON PABLO",Q55="Full Board",V55&lt;&gt;""),FB,0)
+IF(AND(P55="DON PABLO",Q55="Full Board",W55&lt;&gt;""),FB,0)
+IF(AND(P55="DON PABLO",Q55="Full Board",X55&lt;&gt;""),FB,0)
+IF(AND(P55="DON PABLO",Q55="Full Board",Y55&lt;&gt;""),FB,0)
+IF(AND(P55="DON PABLO",Q55="Full Board",Z55&lt;&gt;""),FB,0)
+IF(AND(P55="DON PABLO",Q55="Dinner",S55&lt;&gt;""),HF,0)
+IF(AND(P55="DON PABLO",Q55="Dinner",T55&lt;&gt;""),HF,0)
+IF(AND(P55="DON PABLO",Q55="Dinner",U55&lt;&gt;""),HF,0)
+IF(AND(P55="DON PABLO",Q55="Dinner",V55&lt;&gt;""),HF,0)
+IF(AND(P55="DON PABLO",Q55="Dinner",W55&lt;&gt;""),HF,0)
+IF(AND(P55="DON PABLO",Q55="Dinner",X55&lt;&gt;""),HF,0)
+IF(AND(P55="DON PABLO",Q55="Dinner",Y55&lt;&gt;""),HF,0)
+IF(AND(P55="DON PABLO",Q55="Dinner",Z55&lt;&gt;""),HF,0)
+IF(AND(P55="SOL PRINCIPE",Q55="Full Board",S55&lt;&gt;""),FB,0)
+IF(AND(P55="SOL PRINCIPE",Q55="Full Board",T55&lt;&gt;""),FB,0)
+IF(AND(P55="SOL PRINCIPE",Q55="Full Board",U55&lt;&gt;""),FB,0)
+IF(AND(P55="SOL PRINCIPE",Q55="Full Board",V55&lt;&gt;""),FB,0)
+IF(AND(P55="SOL PRINCIPE",Q55="Full Board",W55&lt;&gt;""),FB,0)
+IF(AND(P55="SOL PRINCIPE",Q55="Full Board",X55&lt;&gt;""),FB,0)
+IF(AND(P55="SOL PRINCIPE",Q55="Full Board",Y55&lt;&gt;""),FB,0)
+IF(AND(P55="SOL PRINCIPE",Q55="Full Board",Z55&lt;&gt;""),FB,0)
+IF(AND(P55="SOL PRINCIPE",Q55="Dinner",S55&lt;&gt;""),HF,0)
+IF(AND(P55="SOL PRINCIPE",Q55="Dinner",T55&lt;&gt;""),HF,0)
+IF(AND(P55="SOL PRINCIPE",Q55="Dinner",U55&lt;&gt;""),HF,0)
+IF(AND(P55="SOL PRINCIPE",Q55="Dinner",V55&lt;&gt;""),HF,0)
+IF(AND(P55="SOL PRINCIPE",Q55="Dinner",W55&lt;&gt;""),HF,0)
+IF(AND(P55="SOL PRINCIPE",Q55="Dinner",X55&lt;&gt;""),HF,0)
+IF(AND(P55="SOL PRINCIPE",Q55="Dinner",Y55&lt;&gt;""),HF,0)
+IF(AND(P55="SOL PRINCIPE",Q55="Dinner",Z55&lt;&gt;""),HF,0)
+IF(AND(P55="AMARAGUA",Q55="Full Board",S55&lt;&gt;""),A_F,0)
+IF(AND(P55="AMARAGUA",Q55="Full Board",T55&lt;&gt;""),A_F,0)
+IF(AND(P55="AMARAGUA",Q55="Full Board",U55&lt;&gt;""),A_F,0)
+IF(AND(P55="AMARAGUA",Q55="Full Board",V55&lt;&gt;""),A_F,0)
+IF(AND(P55="AMARAGUA",Q55="Full Board",W55&lt;&gt;""),A_F,0)
+IF(AND(P55="AMARAGUA",Q55="Full Board",X55&lt;&gt;""),A_F,0)
+IF(AND(P55="AMARAGUA",Q55="Full Board",Y55&lt;&gt;""),A_F,0)
+IF(AND(P55="AMARAGUA",Q55="Full Board",Z55&lt;&gt;""),A_F,0)</f>
        <v>0</v>
      </c>
      <c r="AC55" s="107">
        <f>R55*PV</f>
        <v>0</v>
      </c>
      <c r="AD55" s="13">
        <f t="shared" si="4"/>
        <v>0</v>
      </c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</row>
    <row r="56" spans="1:76" s="91" customFormat="1" ht="15.75" x14ac:dyDescent="0.25">
      <c r="A56" s="65"/>
      <c r="B56" s="123">
        <v>35</v>
      </c>
      <c r="C56" s="124"/>
      <c r="D56" s="125"/>
      <c r="E56" s="126"/>
      <c r="F56" s="126"/>
      <c r="G56" s="126"/>
      <c r="H56" s="127"/>
      <c r="I56" s="128"/>
      <c r="J56" s="129"/>
      <c r="K56" s="130"/>
      <c r="L56" s="127"/>
      <c r="M56" s="128"/>
      <c r="N56" s="129"/>
      <c r="O56" s="131"/>
      <c r="P56" s="132"/>
      <c r="Q56" s="133"/>
      <c r="R56" s="133"/>
      <c r="S56" s="149"/>
      <c r="T56" s="150"/>
      <c r="U56" s="150"/>
      <c r="V56" s="150"/>
      <c r="W56" s="150"/>
      <c r="X56" s="150"/>
      <c r="Y56" s="151"/>
      <c r="Z56" s="152"/>
      <c r="AA56" s="12">
        <f t="shared" si="3"/>
        <v>0</v>
      </c>
      <c r="AB56" s="107">
        <f>IF(AND(P56="MELIA COSTA DEL SOL",Q56="Full Board",S56&lt;&gt;""),FB,0)
+IF(AND(P56="MELIA COSTA DEL SOL",Q56="Full Board",T56&lt;&gt;""),FB,0)
+IF(AND(P56="MELIA COSTA DEL SOL",Q56="Full Board",U56&lt;&gt;""),FB,0)
+IF(AND(P56="MELIA COSTA DEL SOL",Q56="Full Board",V56&lt;&gt;""),FB,0)
+IF(AND(P56="MELIA COSTA DEL SOL",Q56="Full Board",W56&lt;&gt;""),FB,0)
+IF(AND(P56="MELIA COSTA DEL SOL",Q56="Full Board",X56&lt;&gt;""),FB,0)
+IF(AND(P56="MELIA COSTA DEL SOL",Q56="Full Board",Y56&lt;&gt;""),FB,0)
+IF(AND(P56="MELIA COSTA DEL SOL",Q56="Full Board",Z56&lt;&gt;""),FB,0)
+IF(AND(P56="MELIA COSTA DEL SOL",Q56="Dinner",S56&lt;&gt;""),HF,0)
+IF(AND(P56="MELIA COSTA DEL SOL",Q56="Dinner",T56&lt;&gt;""),HF,0)
+IF(AND(P56="MELIA COSTA DEL SOL",Q56="Dinner",U56&lt;&gt;""),HF,0)
+IF(AND(P56="MELIA COSTA DEL SOL",Q56="Dinner",V56&lt;&gt;""),HF,0)
+IF(AND(P56="MELIA COSTA DEL SOL",Q56="Dinner",W56&lt;&gt;""),HF,0)
+IF(AND(P56="MELIA COSTA DEL SOL",Q56="Dinner",Y56&lt;&gt;""),HF,0)
+IF(AND(P56="MELIA COSTA DEL SOL",Q56="Dinner",X56&lt;&gt;""),HF,0)
+IF(AND(P56="MELIA COSTA DEL SOL",Q56="Dinner",Z56&lt;&gt;""),HF,0)
+IF(AND(P56="DON PABLO",Q56="Full Board",S56&lt;&gt;""),FB,0)
+IF(AND(P56="DON PABLO",Q56="Full Board",T56&lt;&gt;""),FB,0)
+IF(AND(P56="DON PABLO",Q56="Full Board",U56&lt;&gt;""),FB,0)
+IF(AND(P56="DON PABLO",Q56="Full Board",V56&lt;&gt;""),FB,0)
+IF(AND(P56="DON PABLO",Q56="Full Board",W56&lt;&gt;""),FB,0)
+IF(AND(P56="DON PABLO",Q56="Full Board",X56&lt;&gt;""),FB,0)
+IF(AND(P56="DON PABLO",Q56="Full Board",Y56&lt;&gt;""),FB,0)
+IF(AND(P56="DON PABLO",Q56="Full Board",Z56&lt;&gt;""),FB,0)
+IF(AND(P56="DON PABLO",Q56="Dinner",S56&lt;&gt;""),HF,0)
+IF(AND(P56="DON PABLO",Q56="Dinner",T56&lt;&gt;""),HF,0)
+IF(AND(P56="DON PABLO",Q56="Dinner",U56&lt;&gt;""),HF,0)
+IF(AND(P56="DON PABLO",Q56="Dinner",V56&lt;&gt;""),HF,0)
+IF(AND(P56="DON PABLO",Q56="Dinner",W56&lt;&gt;""),HF,0)
+IF(AND(P56="DON PABLO",Q56="Dinner",X56&lt;&gt;""),HF,0)
+IF(AND(P56="DON PABLO",Q56="Dinner",Y56&lt;&gt;""),HF,0)
+IF(AND(P56="DON PABLO",Q56="Dinner",Z56&lt;&gt;""),HF,0)
+IF(AND(P56="SOL PRINCIPE",Q56="Full Board",S56&lt;&gt;""),FB,0)
+IF(AND(P56="SOL PRINCIPE",Q56="Full Board",T56&lt;&gt;""),FB,0)
+IF(AND(P56="SOL PRINCIPE",Q56="Full Board",U56&lt;&gt;""),FB,0)
+IF(AND(P56="SOL PRINCIPE",Q56="Full Board",V56&lt;&gt;""),FB,0)
+IF(AND(P56="SOL PRINCIPE",Q56="Full Board",W56&lt;&gt;""),FB,0)
+IF(AND(P56="SOL PRINCIPE",Q56="Full Board",X56&lt;&gt;""),FB,0)
+IF(AND(P56="SOL PRINCIPE",Q56="Full Board",Y56&lt;&gt;""),FB,0)
+IF(AND(P56="SOL PRINCIPE",Q56="Full Board",Z56&lt;&gt;""),FB,0)
+IF(AND(P56="SOL PRINCIPE",Q56="Dinner",S56&lt;&gt;""),HF,0)
+IF(AND(P56="SOL PRINCIPE",Q56="Dinner",T56&lt;&gt;""),HF,0)
+IF(AND(P56="SOL PRINCIPE",Q56="Dinner",U56&lt;&gt;""),HF,0)
+IF(AND(P56="SOL PRINCIPE",Q56="Dinner",V56&lt;&gt;""),HF,0)
+IF(AND(P56="SOL PRINCIPE",Q56="Dinner",W56&lt;&gt;""),HF,0)
+IF(AND(P56="SOL PRINCIPE",Q56="Dinner",X56&lt;&gt;""),HF,0)
+IF(AND(P56="SOL PRINCIPE",Q56="Dinner",Y56&lt;&gt;""),HF,0)
+IF(AND(P56="SOL PRINCIPE",Q56="Dinner",Z56&lt;&gt;""),HF,0)
+IF(AND(P56="AMARAGUA",Q56="Full Board",S56&lt;&gt;""),A_F,0)
+IF(AND(P56="AMARAGUA",Q56="Full Board",T56&lt;&gt;""),A_F,0)
+IF(AND(P56="AMARAGUA",Q56="Full Board",U56&lt;&gt;""),A_F,0)
+IF(AND(P56="AMARAGUA",Q56="Full Board",V56&lt;&gt;""),A_F,0)
+IF(AND(P56="AMARAGUA",Q56="Full Board",W56&lt;&gt;""),A_F,0)
+IF(AND(P56="AMARAGUA",Q56="Full Board",X56&lt;&gt;""),A_F,0)
+IF(AND(P56="AMARAGUA",Q56="Full Board",Y56&lt;&gt;""),A_F,0)
+IF(AND(P56="AMARAGUA",Q56="Full Board",Z56&lt;&gt;""),A_F,0)</f>
        <v>0</v>
      </c>
      <c r="AC56" s="107">
        <f>R56*PV</f>
        <v>0</v>
      </c>
      <c r="AD56" s="13">
        <f t="shared" si="4"/>
        <v>0</v>
      </c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</row>
    <row r="57" spans="1:76" s="91" customFormat="1" ht="15.75" x14ac:dyDescent="0.25">
      <c r="A57" s="65"/>
      <c r="B57" s="138">
        <v>36</v>
      </c>
      <c r="C57" s="139"/>
      <c r="D57" s="140"/>
      <c r="E57" s="141"/>
      <c r="F57" s="141"/>
      <c r="G57" s="141"/>
      <c r="H57" s="142"/>
      <c r="I57" s="143"/>
      <c r="J57" s="144"/>
      <c r="K57" s="145"/>
      <c r="L57" s="142"/>
      <c r="M57" s="143"/>
      <c r="N57" s="144"/>
      <c r="O57" s="146"/>
      <c r="P57" s="147"/>
      <c r="Q57" s="148"/>
      <c r="R57" s="148"/>
      <c r="S57" s="149"/>
      <c r="T57" s="150"/>
      <c r="U57" s="150"/>
      <c r="V57" s="150"/>
      <c r="W57" s="150"/>
      <c r="X57" s="150"/>
      <c r="Y57" s="151"/>
      <c r="Z57" s="152"/>
      <c r="AA57" s="12">
        <f t="shared" si="3"/>
        <v>0</v>
      </c>
      <c r="AB57" s="107">
        <f>IF(AND(P57="MELIA COSTA DEL SOL",Q57="Full Board",S57&lt;&gt;""),FB,0)
+IF(AND(P57="MELIA COSTA DEL SOL",Q57="Full Board",T57&lt;&gt;""),FB,0)
+IF(AND(P57="MELIA COSTA DEL SOL",Q57="Full Board",U57&lt;&gt;""),FB,0)
+IF(AND(P57="MELIA COSTA DEL SOL",Q57="Full Board",V57&lt;&gt;""),FB,0)
+IF(AND(P57="MELIA COSTA DEL SOL",Q57="Full Board",W57&lt;&gt;""),FB,0)
+IF(AND(P57="MELIA COSTA DEL SOL",Q57="Full Board",X57&lt;&gt;""),FB,0)
+IF(AND(P57="MELIA COSTA DEL SOL",Q57="Full Board",Y57&lt;&gt;""),FB,0)
+IF(AND(P57="MELIA COSTA DEL SOL",Q57="Full Board",Z57&lt;&gt;""),FB,0)
+IF(AND(P57="MELIA COSTA DEL SOL",Q57="Dinner",S57&lt;&gt;""),HF,0)
+IF(AND(P57="MELIA COSTA DEL SOL",Q57="Dinner",T57&lt;&gt;""),HF,0)
+IF(AND(P57="MELIA COSTA DEL SOL",Q57="Dinner",U57&lt;&gt;""),HF,0)
+IF(AND(P57="MELIA COSTA DEL SOL",Q57="Dinner",V57&lt;&gt;""),HF,0)
+IF(AND(P57="MELIA COSTA DEL SOL",Q57="Dinner",W57&lt;&gt;""),HF,0)
+IF(AND(P57="MELIA COSTA DEL SOL",Q57="Dinner",Y57&lt;&gt;""),HF,0)
+IF(AND(P57="MELIA COSTA DEL SOL",Q57="Dinner",X57&lt;&gt;""),HF,0)
+IF(AND(P57="MELIA COSTA DEL SOL",Q57="Dinner",Z57&lt;&gt;""),HF,0)
+IF(AND(P57="DON PABLO",Q57="Full Board",S57&lt;&gt;""),FB,0)
+IF(AND(P57="DON PABLO",Q57="Full Board",T57&lt;&gt;""),FB,0)
+IF(AND(P57="DON PABLO",Q57="Full Board",U57&lt;&gt;""),FB,0)
+IF(AND(P57="DON PABLO",Q57="Full Board",V57&lt;&gt;""),FB,0)
+IF(AND(P57="DON PABLO",Q57="Full Board",W57&lt;&gt;""),FB,0)
+IF(AND(P57="DON PABLO",Q57="Full Board",X57&lt;&gt;""),FB,0)
+IF(AND(P57="DON PABLO",Q57="Full Board",Y57&lt;&gt;""),FB,0)
+IF(AND(P57="DON PABLO",Q57="Full Board",Z57&lt;&gt;""),FB,0)
+IF(AND(P57="DON PABLO",Q57="Dinner",S57&lt;&gt;""),HF,0)
+IF(AND(P57="DON PABLO",Q57="Dinner",T57&lt;&gt;""),HF,0)
+IF(AND(P57="DON PABLO",Q57="Dinner",U57&lt;&gt;""),HF,0)
+IF(AND(P57="DON PABLO",Q57="Dinner",V57&lt;&gt;""),HF,0)
+IF(AND(P57="DON PABLO",Q57="Dinner",W57&lt;&gt;""),HF,0)
+IF(AND(P57="DON PABLO",Q57="Dinner",X57&lt;&gt;""),HF,0)
+IF(AND(P57="DON PABLO",Q57="Dinner",Y57&lt;&gt;""),HF,0)
+IF(AND(P57="DON PABLO",Q57="Dinner",Z57&lt;&gt;""),HF,0)
+IF(AND(P57="SOL PRINCIPE",Q57="Full Board",S57&lt;&gt;""),FB,0)
+IF(AND(P57="SOL PRINCIPE",Q57="Full Board",T57&lt;&gt;""),FB,0)
+IF(AND(P57="SOL PRINCIPE",Q57="Full Board",U57&lt;&gt;""),FB,0)
+IF(AND(P57="SOL PRINCIPE",Q57="Full Board",V57&lt;&gt;""),FB,0)
+IF(AND(P57="SOL PRINCIPE",Q57="Full Board",W57&lt;&gt;""),FB,0)
+IF(AND(P57="SOL PRINCIPE",Q57="Full Board",X57&lt;&gt;""),FB,0)
+IF(AND(P57="SOL PRINCIPE",Q57="Full Board",Y57&lt;&gt;""),FB,0)
+IF(AND(P57="SOL PRINCIPE",Q57="Full Board",Z57&lt;&gt;""),FB,0)
+IF(AND(P57="SOL PRINCIPE",Q57="Dinner",S57&lt;&gt;""),HF,0)
+IF(AND(P57="SOL PRINCIPE",Q57="Dinner",T57&lt;&gt;""),HF,0)
+IF(AND(P57="SOL PRINCIPE",Q57="Dinner",U57&lt;&gt;""),HF,0)
+IF(AND(P57="SOL PRINCIPE",Q57="Dinner",V57&lt;&gt;""),HF,0)
+IF(AND(P57="SOL PRINCIPE",Q57="Dinner",W57&lt;&gt;""),HF,0)
+IF(AND(P57="SOL PRINCIPE",Q57="Dinner",X57&lt;&gt;""),HF,0)
+IF(AND(P57="SOL PRINCIPE",Q57="Dinner",Y57&lt;&gt;""),HF,0)
+IF(AND(P57="SOL PRINCIPE",Q57="Dinner",Z57&lt;&gt;""),HF,0)
+IF(AND(P57="AMARAGUA",Q57="Full Board",S57&lt;&gt;""),A_F,0)
+IF(AND(P57="AMARAGUA",Q57="Full Board",T57&lt;&gt;""),A_F,0)
+IF(AND(P57="AMARAGUA",Q57="Full Board",U57&lt;&gt;""),A_F,0)
+IF(AND(P57="AMARAGUA",Q57="Full Board",V57&lt;&gt;""),A_F,0)
+IF(AND(P57="AMARAGUA",Q57="Full Board",W57&lt;&gt;""),A_F,0)
+IF(AND(P57="AMARAGUA",Q57="Full Board",X57&lt;&gt;""),A_F,0)
+IF(AND(P57="AMARAGUA",Q57="Full Board",Y57&lt;&gt;""),A_F,0)
+IF(AND(P57="AMARAGUA",Q57="Full Board",Z57&lt;&gt;""),A_F,0)</f>
        <v>0</v>
      </c>
      <c r="AC57" s="107">
        <f>R57*PV</f>
        <v>0</v>
      </c>
      <c r="AD57" s="13">
        <f t="shared" si="4"/>
        <v>0</v>
      </c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</row>
    <row r="58" spans="1:76" s="91" customFormat="1" ht="15.75" x14ac:dyDescent="0.25">
      <c r="A58" s="65"/>
      <c r="B58" s="123">
        <v>37</v>
      </c>
      <c r="C58" s="124"/>
      <c r="D58" s="125"/>
      <c r="E58" s="126"/>
      <c r="F58" s="126"/>
      <c r="G58" s="126"/>
      <c r="H58" s="127"/>
      <c r="I58" s="128"/>
      <c r="J58" s="129"/>
      <c r="K58" s="130"/>
      <c r="L58" s="127"/>
      <c r="M58" s="128"/>
      <c r="N58" s="129"/>
      <c r="O58" s="131"/>
      <c r="P58" s="132"/>
      <c r="Q58" s="133"/>
      <c r="R58" s="133"/>
      <c r="S58" s="149"/>
      <c r="T58" s="150"/>
      <c r="U58" s="150"/>
      <c r="V58" s="150"/>
      <c r="W58" s="150"/>
      <c r="X58" s="150"/>
      <c r="Y58" s="151"/>
      <c r="Z58" s="152"/>
      <c r="AA58" s="12">
        <f t="shared" si="3"/>
        <v>0</v>
      </c>
      <c r="AB58" s="107">
        <f>IF(AND(P58="MELIA COSTA DEL SOL",Q58="Full Board",S58&lt;&gt;""),FB,0)
+IF(AND(P58="MELIA COSTA DEL SOL",Q58="Full Board",T58&lt;&gt;""),FB,0)
+IF(AND(P58="MELIA COSTA DEL SOL",Q58="Full Board",U58&lt;&gt;""),FB,0)
+IF(AND(P58="MELIA COSTA DEL SOL",Q58="Full Board",V58&lt;&gt;""),FB,0)
+IF(AND(P58="MELIA COSTA DEL SOL",Q58="Full Board",W58&lt;&gt;""),FB,0)
+IF(AND(P58="MELIA COSTA DEL SOL",Q58="Full Board",X58&lt;&gt;""),FB,0)
+IF(AND(P58="MELIA COSTA DEL SOL",Q58="Full Board",Y58&lt;&gt;""),FB,0)
+IF(AND(P58="MELIA COSTA DEL SOL",Q58="Full Board",Z58&lt;&gt;""),FB,0)
+IF(AND(P58="MELIA COSTA DEL SOL",Q58="Dinner",S58&lt;&gt;""),HF,0)
+IF(AND(P58="MELIA COSTA DEL SOL",Q58="Dinner",T58&lt;&gt;""),HF,0)
+IF(AND(P58="MELIA COSTA DEL SOL",Q58="Dinner",U58&lt;&gt;""),HF,0)
+IF(AND(P58="MELIA COSTA DEL SOL",Q58="Dinner",V58&lt;&gt;""),HF,0)
+IF(AND(P58="MELIA COSTA DEL SOL",Q58="Dinner",W58&lt;&gt;""),HF,0)
+IF(AND(P58="MELIA COSTA DEL SOL",Q58="Dinner",Y58&lt;&gt;""),HF,0)
+IF(AND(P58="MELIA COSTA DEL SOL",Q58="Dinner",X58&lt;&gt;""),HF,0)
+IF(AND(P58="MELIA COSTA DEL SOL",Q58="Dinner",Z58&lt;&gt;""),HF,0)
+IF(AND(P58="DON PABLO",Q58="Full Board",S58&lt;&gt;""),FB,0)
+IF(AND(P58="DON PABLO",Q58="Full Board",T58&lt;&gt;""),FB,0)
+IF(AND(P58="DON PABLO",Q58="Full Board",U58&lt;&gt;""),FB,0)
+IF(AND(P58="DON PABLO",Q58="Full Board",V58&lt;&gt;""),FB,0)
+IF(AND(P58="DON PABLO",Q58="Full Board",W58&lt;&gt;""),FB,0)
+IF(AND(P58="DON PABLO",Q58="Full Board",X58&lt;&gt;""),FB,0)
+IF(AND(P58="DON PABLO",Q58="Full Board",Y58&lt;&gt;""),FB,0)
+IF(AND(P58="DON PABLO",Q58="Full Board",Z58&lt;&gt;""),FB,0)
+IF(AND(P58="DON PABLO",Q58="Dinner",S58&lt;&gt;""),HF,0)
+IF(AND(P58="DON PABLO",Q58="Dinner",T58&lt;&gt;""),HF,0)
+IF(AND(P58="DON PABLO",Q58="Dinner",U58&lt;&gt;""),HF,0)
+IF(AND(P58="DON PABLO",Q58="Dinner",V58&lt;&gt;""),HF,0)
+IF(AND(P58="DON PABLO",Q58="Dinner",W58&lt;&gt;""),HF,0)
+IF(AND(P58="DON PABLO",Q58="Dinner",X58&lt;&gt;""),HF,0)
+IF(AND(P58="DON PABLO",Q58="Dinner",Y58&lt;&gt;""),HF,0)
+IF(AND(P58="DON PABLO",Q58="Dinner",Z58&lt;&gt;""),HF,0)
+IF(AND(P58="SOL PRINCIPE",Q58="Full Board",S58&lt;&gt;""),FB,0)
+IF(AND(P58="SOL PRINCIPE",Q58="Full Board",T58&lt;&gt;""),FB,0)
+IF(AND(P58="SOL PRINCIPE",Q58="Full Board",U58&lt;&gt;""),FB,0)
+IF(AND(P58="SOL PRINCIPE",Q58="Full Board",V58&lt;&gt;""),FB,0)
+IF(AND(P58="SOL PRINCIPE",Q58="Full Board",W58&lt;&gt;""),FB,0)
+IF(AND(P58="SOL PRINCIPE",Q58="Full Board",X58&lt;&gt;""),FB,0)
+IF(AND(P58="SOL PRINCIPE",Q58="Full Board",Y58&lt;&gt;""),FB,0)
+IF(AND(P58="SOL PRINCIPE",Q58="Full Board",Z58&lt;&gt;""),FB,0)
+IF(AND(P58="SOL PRINCIPE",Q58="Dinner",S58&lt;&gt;""),HF,0)
+IF(AND(P58="SOL PRINCIPE",Q58="Dinner",T58&lt;&gt;""),HF,0)
+IF(AND(P58="SOL PRINCIPE",Q58="Dinner",U58&lt;&gt;""),HF,0)
+IF(AND(P58="SOL PRINCIPE",Q58="Dinner",V58&lt;&gt;""),HF,0)
+IF(AND(P58="SOL PRINCIPE",Q58="Dinner",W58&lt;&gt;""),HF,0)
+IF(AND(P58="SOL PRINCIPE",Q58="Dinner",X58&lt;&gt;""),HF,0)
+IF(AND(P58="SOL PRINCIPE",Q58="Dinner",Y58&lt;&gt;""),HF,0)
+IF(AND(P58="SOL PRINCIPE",Q58="Dinner",Z58&lt;&gt;""),HF,0)
+IF(AND(P58="AMARAGUA",Q58="Full Board",S58&lt;&gt;""),A_F,0)
+IF(AND(P58="AMARAGUA",Q58="Full Board",T58&lt;&gt;""),A_F,0)
+IF(AND(P58="AMARAGUA",Q58="Full Board",U58&lt;&gt;""),A_F,0)
+IF(AND(P58="AMARAGUA",Q58="Full Board",V58&lt;&gt;""),A_F,0)
+IF(AND(P58="AMARAGUA",Q58="Full Board",W58&lt;&gt;""),A_F,0)
+IF(AND(P58="AMARAGUA",Q58="Full Board",X58&lt;&gt;""),A_F,0)
+IF(AND(P58="AMARAGUA",Q58="Full Board",Y58&lt;&gt;""),A_F,0)
+IF(AND(P58="AMARAGUA",Q58="Full Board",Z58&lt;&gt;""),A_F,0)</f>
        <v>0</v>
      </c>
      <c r="AC58" s="107">
        <f>R58*PV</f>
        <v>0</v>
      </c>
      <c r="AD58" s="13">
        <f t="shared" si="4"/>
        <v>0</v>
      </c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</row>
    <row r="59" spans="1:76" s="91" customFormat="1" ht="15.75" x14ac:dyDescent="0.25">
      <c r="A59" s="65"/>
      <c r="B59" s="138">
        <v>38</v>
      </c>
      <c r="C59" s="139"/>
      <c r="D59" s="140"/>
      <c r="E59" s="141"/>
      <c r="F59" s="141"/>
      <c r="G59" s="141"/>
      <c r="H59" s="142"/>
      <c r="I59" s="143"/>
      <c r="J59" s="144"/>
      <c r="K59" s="145"/>
      <c r="L59" s="142"/>
      <c r="M59" s="143"/>
      <c r="N59" s="144"/>
      <c r="O59" s="146"/>
      <c r="P59" s="147"/>
      <c r="Q59" s="148"/>
      <c r="R59" s="148"/>
      <c r="S59" s="149"/>
      <c r="T59" s="150"/>
      <c r="U59" s="150"/>
      <c r="V59" s="150"/>
      <c r="W59" s="150"/>
      <c r="X59" s="150"/>
      <c r="Y59" s="151"/>
      <c r="Z59" s="152"/>
      <c r="AA59" s="12">
        <f t="shared" si="3"/>
        <v>0</v>
      </c>
      <c r="AB59" s="107">
        <f>IF(AND(P59="MELIA COSTA DEL SOL",Q59="Full Board",S59&lt;&gt;""),FB,0)
+IF(AND(P59="MELIA COSTA DEL SOL",Q59="Full Board",T59&lt;&gt;""),FB,0)
+IF(AND(P59="MELIA COSTA DEL SOL",Q59="Full Board",U59&lt;&gt;""),FB,0)
+IF(AND(P59="MELIA COSTA DEL SOL",Q59="Full Board",V59&lt;&gt;""),FB,0)
+IF(AND(P59="MELIA COSTA DEL SOL",Q59="Full Board",W59&lt;&gt;""),FB,0)
+IF(AND(P59="MELIA COSTA DEL SOL",Q59="Full Board",X59&lt;&gt;""),FB,0)
+IF(AND(P59="MELIA COSTA DEL SOL",Q59="Full Board",Y59&lt;&gt;""),FB,0)
+IF(AND(P59="MELIA COSTA DEL SOL",Q59="Full Board",Z59&lt;&gt;""),FB,0)
+IF(AND(P59="MELIA COSTA DEL SOL",Q59="Dinner",S59&lt;&gt;""),HF,0)
+IF(AND(P59="MELIA COSTA DEL SOL",Q59="Dinner",T59&lt;&gt;""),HF,0)
+IF(AND(P59="MELIA COSTA DEL SOL",Q59="Dinner",U59&lt;&gt;""),HF,0)
+IF(AND(P59="MELIA COSTA DEL SOL",Q59="Dinner",V59&lt;&gt;""),HF,0)
+IF(AND(P59="MELIA COSTA DEL SOL",Q59="Dinner",W59&lt;&gt;""),HF,0)
+IF(AND(P59="MELIA COSTA DEL SOL",Q59="Dinner",Y59&lt;&gt;""),HF,0)
+IF(AND(P59="MELIA COSTA DEL SOL",Q59="Dinner",X59&lt;&gt;""),HF,0)
+IF(AND(P59="MELIA COSTA DEL SOL",Q59="Dinner",Z59&lt;&gt;""),HF,0)
+IF(AND(P59="DON PABLO",Q59="Full Board",S59&lt;&gt;""),FB,0)
+IF(AND(P59="DON PABLO",Q59="Full Board",T59&lt;&gt;""),FB,0)
+IF(AND(P59="DON PABLO",Q59="Full Board",U59&lt;&gt;""),FB,0)
+IF(AND(P59="DON PABLO",Q59="Full Board",V59&lt;&gt;""),FB,0)
+IF(AND(P59="DON PABLO",Q59="Full Board",W59&lt;&gt;""),FB,0)
+IF(AND(P59="DON PABLO",Q59="Full Board",X59&lt;&gt;""),FB,0)
+IF(AND(P59="DON PABLO",Q59="Full Board",Y59&lt;&gt;""),FB,0)
+IF(AND(P59="DON PABLO",Q59="Full Board",Z59&lt;&gt;""),FB,0)
+IF(AND(P59="DON PABLO",Q59="Dinner",S59&lt;&gt;""),HF,0)
+IF(AND(P59="DON PABLO",Q59="Dinner",T59&lt;&gt;""),HF,0)
+IF(AND(P59="DON PABLO",Q59="Dinner",U59&lt;&gt;""),HF,0)
+IF(AND(P59="DON PABLO",Q59="Dinner",V59&lt;&gt;""),HF,0)
+IF(AND(P59="DON PABLO",Q59="Dinner",W59&lt;&gt;""),HF,0)
+IF(AND(P59="DON PABLO",Q59="Dinner",X59&lt;&gt;""),HF,0)
+IF(AND(P59="DON PABLO",Q59="Dinner",Y59&lt;&gt;""),HF,0)
+IF(AND(P59="DON PABLO",Q59="Dinner",Z59&lt;&gt;""),HF,0)
+IF(AND(P59="SOL PRINCIPE",Q59="Full Board",S59&lt;&gt;""),FB,0)
+IF(AND(P59="SOL PRINCIPE",Q59="Full Board",T59&lt;&gt;""),FB,0)
+IF(AND(P59="SOL PRINCIPE",Q59="Full Board",U59&lt;&gt;""),FB,0)
+IF(AND(P59="SOL PRINCIPE",Q59="Full Board",V59&lt;&gt;""),FB,0)
+IF(AND(P59="SOL PRINCIPE",Q59="Full Board",W59&lt;&gt;""),FB,0)
+IF(AND(P59="SOL PRINCIPE",Q59="Full Board",X59&lt;&gt;""),FB,0)
+IF(AND(P59="SOL PRINCIPE",Q59="Full Board",Y59&lt;&gt;""),FB,0)
+IF(AND(P59="SOL PRINCIPE",Q59="Full Board",Z59&lt;&gt;""),FB,0)
+IF(AND(P59="SOL PRINCIPE",Q59="Dinner",S59&lt;&gt;""),HF,0)
+IF(AND(P59="SOL PRINCIPE",Q59="Dinner",T59&lt;&gt;""),HF,0)
+IF(AND(P59="SOL PRINCIPE",Q59="Dinner",U59&lt;&gt;""),HF,0)
+IF(AND(P59="SOL PRINCIPE",Q59="Dinner",V59&lt;&gt;""),HF,0)
+IF(AND(P59="SOL PRINCIPE",Q59="Dinner",W59&lt;&gt;""),HF,0)
+IF(AND(P59="SOL PRINCIPE",Q59="Dinner",X59&lt;&gt;""),HF,0)
+IF(AND(P59="SOL PRINCIPE",Q59="Dinner",Y59&lt;&gt;""),HF,0)
+IF(AND(P59="SOL PRINCIPE",Q59="Dinner",Z59&lt;&gt;""),HF,0)
+IF(AND(P59="AMARAGUA",Q59="Full Board",S59&lt;&gt;""),A_F,0)
+IF(AND(P59="AMARAGUA",Q59="Full Board",T59&lt;&gt;""),A_F,0)
+IF(AND(P59="AMARAGUA",Q59="Full Board",U59&lt;&gt;""),A_F,0)
+IF(AND(P59="AMARAGUA",Q59="Full Board",V59&lt;&gt;""),A_F,0)
+IF(AND(P59="AMARAGUA",Q59="Full Board",W59&lt;&gt;""),A_F,0)
+IF(AND(P59="AMARAGUA",Q59="Full Board",X59&lt;&gt;""),A_F,0)
+IF(AND(P59="AMARAGUA",Q59="Full Board",Y59&lt;&gt;""),A_F,0)
+IF(AND(P59="AMARAGUA",Q59="Full Board",Z59&lt;&gt;""),A_F,0)</f>
        <v>0</v>
      </c>
      <c r="AC59" s="107">
        <f>R59*PV</f>
        <v>0</v>
      </c>
      <c r="AD59" s="13">
        <f t="shared" si="4"/>
        <v>0</v>
      </c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</row>
    <row r="60" spans="1:76" s="91" customFormat="1" ht="15.75" x14ac:dyDescent="0.25">
      <c r="A60" s="65"/>
      <c r="B60" s="123">
        <v>39</v>
      </c>
      <c r="C60" s="124"/>
      <c r="D60" s="125"/>
      <c r="E60" s="126"/>
      <c r="F60" s="126"/>
      <c r="G60" s="126"/>
      <c r="H60" s="127"/>
      <c r="I60" s="128"/>
      <c r="J60" s="129"/>
      <c r="K60" s="130"/>
      <c r="L60" s="127"/>
      <c r="M60" s="128"/>
      <c r="N60" s="129"/>
      <c r="O60" s="131"/>
      <c r="P60" s="132"/>
      <c r="Q60" s="133"/>
      <c r="R60" s="133"/>
      <c r="S60" s="149"/>
      <c r="T60" s="150"/>
      <c r="U60" s="150"/>
      <c r="V60" s="150"/>
      <c r="W60" s="150"/>
      <c r="X60" s="150"/>
      <c r="Y60" s="151"/>
      <c r="Z60" s="152"/>
      <c r="AA60" s="12">
        <f t="shared" si="3"/>
        <v>0</v>
      </c>
      <c r="AB60" s="107">
        <f>IF(AND(P60="MELIA COSTA DEL SOL",Q60="Full Board",S60&lt;&gt;""),FB,0)
+IF(AND(P60="MELIA COSTA DEL SOL",Q60="Full Board",T60&lt;&gt;""),FB,0)
+IF(AND(P60="MELIA COSTA DEL SOL",Q60="Full Board",U60&lt;&gt;""),FB,0)
+IF(AND(P60="MELIA COSTA DEL SOL",Q60="Full Board",V60&lt;&gt;""),FB,0)
+IF(AND(P60="MELIA COSTA DEL SOL",Q60="Full Board",W60&lt;&gt;""),FB,0)
+IF(AND(P60="MELIA COSTA DEL SOL",Q60="Full Board",X60&lt;&gt;""),FB,0)
+IF(AND(P60="MELIA COSTA DEL SOL",Q60="Full Board",Y60&lt;&gt;""),FB,0)
+IF(AND(P60="MELIA COSTA DEL SOL",Q60="Full Board",Z60&lt;&gt;""),FB,0)
+IF(AND(P60="MELIA COSTA DEL SOL",Q60="Dinner",S60&lt;&gt;""),HF,0)
+IF(AND(P60="MELIA COSTA DEL SOL",Q60="Dinner",T60&lt;&gt;""),HF,0)
+IF(AND(P60="MELIA COSTA DEL SOL",Q60="Dinner",U60&lt;&gt;""),HF,0)
+IF(AND(P60="MELIA COSTA DEL SOL",Q60="Dinner",V60&lt;&gt;""),HF,0)
+IF(AND(P60="MELIA COSTA DEL SOL",Q60="Dinner",W60&lt;&gt;""),HF,0)
+IF(AND(P60="MELIA COSTA DEL SOL",Q60="Dinner",Y60&lt;&gt;""),HF,0)
+IF(AND(P60="MELIA COSTA DEL SOL",Q60="Dinner",X60&lt;&gt;""),HF,0)
+IF(AND(P60="MELIA COSTA DEL SOL",Q60="Dinner",Z60&lt;&gt;""),HF,0)
+IF(AND(P60="DON PABLO",Q60="Full Board",S60&lt;&gt;""),FB,0)
+IF(AND(P60="DON PABLO",Q60="Full Board",T60&lt;&gt;""),FB,0)
+IF(AND(P60="DON PABLO",Q60="Full Board",U60&lt;&gt;""),FB,0)
+IF(AND(P60="DON PABLO",Q60="Full Board",V60&lt;&gt;""),FB,0)
+IF(AND(P60="DON PABLO",Q60="Full Board",W60&lt;&gt;""),FB,0)
+IF(AND(P60="DON PABLO",Q60="Full Board",X60&lt;&gt;""),FB,0)
+IF(AND(P60="DON PABLO",Q60="Full Board",Y60&lt;&gt;""),FB,0)
+IF(AND(P60="DON PABLO",Q60="Full Board",Z60&lt;&gt;""),FB,0)
+IF(AND(P60="DON PABLO",Q60="Dinner",S60&lt;&gt;""),HF,0)
+IF(AND(P60="DON PABLO",Q60="Dinner",T60&lt;&gt;""),HF,0)
+IF(AND(P60="DON PABLO",Q60="Dinner",U60&lt;&gt;""),HF,0)
+IF(AND(P60="DON PABLO",Q60="Dinner",V60&lt;&gt;""),HF,0)
+IF(AND(P60="DON PABLO",Q60="Dinner",W60&lt;&gt;""),HF,0)
+IF(AND(P60="DON PABLO",Q60="Dinner",X60&lt;&gt;""),HF,0)
+IF(AND(P60="DON PABLO",Q60="Dinner",Y60&lt;&gt;""),HF,0)
+IF(AND(P60="DON PABLO",Q60="Dinner",Z60&lt;&gt;""),HF,0)
+IF(AND(P60="SOL PRINCIPE",Q60="Full Board",S60&lt;&gt;""),FB,0)
+IF(AND(P60="SOL PRINCIPE",Q60="Full Board",T60&lt;&gt;""),FB,0)
+IF(AND(P60="SOL PRINCIPE",Q60="Full Board",U60&lt;&gt;""),FB,0)
+IF(AND(P60="SOL PRINCIPE",Q60="Full Board",V60&lt;&gt;""),FB,0)
+IF(AND(P60="SOL PRINCIPE",Q60="Full Board",W60&lt;&gt;""),FB,0)
+IF(AND(P60="SOL PRINCIPE",Q60="Full Board",X60&lt;&gt;""),FB,0)
+IF(AND(P60="SOL PRINCIPE",Q60="Full Board",Y60&lt;&gt;""),FB,0)
+IF(AND(P60="SOL PRINCIPE",Q60="Full Board",Z60&lt;&gt;""),FB,0)
+IF(AND(P60="SOL PRINCIPE",Q60="Dinner",S60&lt;&gt;""),HF,0)
+IF(AND(P60="SOL PRINCIPE",Q60="Dinner",T60&lt;&gt;""),HF,0)
+IF(AND(P60="SOL PRINCIPE",Q60="Dinner",U60&lt;&gt;""),HF,0)
+IF(AND(P60="SOL PRINCIPE",Q60="Dinner",V60&lt;&gt;""),HF,0)
+IF(AND(P60="SOL PRINCIPE",Q60="Dinner",W60&lt;&gt;""),HF,0)
+IF(AND(P60="SOL PRINCIPE",Q60="Dinner",X60&lt;&gt;""),HF,0)
+IF(AND(P60="SOL PRINCIPE",Q60="Dinner",Y60&lt;&gt;""),HF,0)
+IF(AND(P60="SOL PRINCIPE",Q60="Dinner",Z60&lt;&gt;""),HF,0)
+IF(AND(P60="AMARAGUA",Q60="Full Board",S60&lt;&gt;""),A_F,0)
+IF(AND(P60="AMARAGUA",Q60="Full Board",T60&lt;&gt;""),A_F,0)
+IF(AND(P60="AMARAGUA",Q60="Full Board",U60&lt;&gt;""),A_F,0)
+IF(AND(P60="AMARAGUA",Q60="Full Board",V60&lt;&gt;""),A_F,0)
+IF(AND(P60="AMARAGUA",Q60="Full Board",W60&lt;&gt;""),A_F,0)
+IF(AND(P60="AMARAGUA",Q60="Full Board",X60&lt;&gt;""),A_F,0)
+IF(AND(P60="AMARAGUA",Q60="Full Board",Y60&lt;&gt;""),A_F,0)
+IF(AND(P60="AMARAGUA",Q60="Full Board",Z60&lt;&gt;""),A_F,0)</f>
        <v>0</v>
      </c>
      <c r="AC60" s="107">
        <f>R60*PV</f>
        <v>0</v>
      </c>
      <c r="AD60" s="13">
        <f t="shared" si="4"/>
        <v>0</v>
      </c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</row>
    <row r="61" spans="1:76" s="91" customFormat="1" ht="16.5" thickBot="1" x14ac:dyDescent="0.3">
      <c r="A61" s="65"/>
      <c r="B61" s="153">
        <v>40</v>
      </c>
      <c r="C61" s="154"/>
      <c r="D61" s="155"/>
      <c r="E61" s="156"/>
      <c r="F61" s="156"/>
      <c r="G61" s="156"/>
      <c r="H61" s="157"/>
      <c r="I61" s="158"/>
      <c r="J61" s="159"/>
      <c r="K61" s="160"/>
      <c r="L61" s="157"/>
      <c r="M61" s="158"/>
      <c r="N61" s="159"/>
      <c r="O61" s="161"/>
      <c r="P61" s="162"/>
      <c r="Q61" s="148"/>
      <c r="R61" s="148"/>
      <c r="S61" s="163"/>
      <c r="T61" s="164"/>
      <c r="U61" s="164"/>
      <c r="V61" s="164"/>
      <c r="W61" s="164"/>
      <c r="X61" s="164"/>
      <c r="Y61" s="165"/>
      <c r="Z61" s="166"/>
      <c r="AA61" s="111">
        <f t="shared" si="3"/>
        <v>0</v>
      </c>
      <c r="AB61" s="107">
        <f>IF(AND(P61="MELIA COSTA DEL SOL",Q61="Full Board",S61&lt;&gt;""),FB,0)
+IF(AND(P61="MELIA COSTA DEL SOL",Q61="Full Board",T61&lt;&gt;""),FB,0)
+IF(AND(P61="MELIA COSTA DEL SOL",Q61="Full Board",U61&lt;&gt;""),FB,0)
+IF(AND(P61="MELIA COSTA DEL SOL",Q61="Full Board",V61&lt;&gt;""),FB,0)
+IF(AND(P61="MELIA COSTA DEL SOL",Q61="Full Board",W61&lt;&gt;""),FB,0)
+IF(AND(P61="MELIA COSTA DEL SOL",Q61="Full Board",X61&lt;&gt;""),FB,0)
+IF(AND(P61="MELIA COSTA DEL SOL",Q61="Full Board",Y61&lt;&gt;""),FB,0)
+IF(AND(P61="MELIA COSTA DEL SOL",Q61="Full Board",Z61&lt;&gt;""),FB,0)
+IF(AND(P61="MELIA COSTA DEL SOL",Q61="Dinner",S61&lt;&gt;""),HF,0)
+IF(AND(P61="MELIA COSTA DEL SOL",Q61="Dinner",T61&lt;&gt;""),HF,0)
+IF(AND(P61="MELIA COSTA DEL SOL",Q61="Dinner",U61&lt;&gt;""),HF,0)
+IF(AND(P61="MELIA COSTA DEL SOL",Q61="Dinner",V61&lt;&gt;""),HF,0)
+IF(AND(P61="MELIA COSTA DEL SOL",Q61="Dinner",W61&lt;&gt;""),HF,0)
+IF(AND(P61="MELIA COSTA DEL SOL",Q61="Dinner",Y61&lt;&gt;""),HF,0)
+IF(AND(P61="MELIA COSTA DEL SOL",Q61="Dinner",X61&lt;&gt;""),HF,0)
+IF(AND(P61="MELIA COSTA DEL SOL",Q61="Dinner",Z61&lt;&gt;""),HF,0)
+IF(AND(P61="DON PABLO",Q61="Full Board",S61&lt;&gt;""),FB,0)
+IF(AND(P61="DON PABLO",Q61="Full Board",T61&lt;&gt;""),FB,0)
+IF(AND(P61="DON PABLO",Q61="Full Board",U61&lt;&gt;""),FB,0)
+IF(AND(P61="DON PABLO",Q61="Full Board",V61&lt;&gt;""),FB,0)
+IF(AND(P61="DON PABLO",Q61="Full Board",W61&lt;&gt;""),FB,0)
+IF(AND(P61="DON PABLO",Q61="Full Board",X61&lt;&gt;""),FB,0)
+IF(AND(P61="DON PABLO",Q61="Full Board",Y61&lt;&gt;""),FB,0)
+IF(AND(P61="DON PABLO",Q61="Full Board",Z61&lt;&gt;""),FB,0)
+IF(AND(P61="DON PABLO",Q61="Dinner",S61&lt;&gt;""),HF,0)
+IF(AND(P61="DON PABLO",Q61="Dinner",T61&lt;&gt;""),HF,0)
+IF(AND(P61="DON PABLO",Q61="Dinner",U61&lt;&gt;""),HF,0)
+IF(AND(P61="DON PABLO",Q61="Dinner",V61&lt;&gt;""),HF,0)
+IF(AND(P61="DON PABLO",Q61="Dinner",W61&lt;&gt;""),HF,0)
+IF(AND(P61="DON PABLO",Q61="Dinner",X61&lt;&gt;""),HF,0)
+IF(AND(P61="DON PABLO",Q61="Dinner",Y61&lt;&gt;""),HF,0)
+IF(AND(P61="DON PABLO",Q61="Dinner",Z61&lt;&gt;""),HF,0)
+IF(AND(P61="SOL PRINCIPE",Q61="Full Board",S61&lt;&gt;""),FB,0)
+IF(AND(P61="SOL PRINCIPE",Q61="Full Board",T61&lt;&gt;""),FB,0)
+IF(AND(P61="SOL PRINCIPE",Q61="Full Board",U61&lt;&gt;""),FB,0)
+IF(AND(P61="SOL PRINCIPE",Q61="Full Board",V61&lt;&gt;""),FB,0)
+IF(AND(P61="SOL PRINCIPE",Q61="Full Board",W61&lt;&gt;""),FB,0)
+IF(AND(P61="SOL PRINCIPE",Q61="Full Board",X61&lt;&gt;""),FB,0)
+IF(AND(P61="SOL PRINCIPE",Q61="Full Board",Y61&lt;&gt;""),FB,0)
+IF(AND(P61="SOL PRINCIPE",Q61="Full Board",Z61&lt;&gt;""),FB,0)
+IF(AND(P61="SOL PRINCIPE",Q61="Dinner",S61&lt;&gt;""),HF,0)
+IF(AND(P61="SOL PRINCIPE",Q61="Dinner",T61&lt;&gt;""),HF,0)
+IF(AND(P61="SOL PRINCIPE",Q61="Dinner",U61&lt;&gt;""),HF,0)
+IF(AND(P61="SOL PRINCIPE",Q61="Dinner",V61&lt;&gt;""),HF,0)
+IF(AND(P61="SOL PRINCIPE",Q61="Dinner",W61&lt;&gt;""),HF,0)
+IF(AND(P61="SOL PRINCIPE",Q61="Dinner",X61&lt;&gt;""),HF,0)
+IF(AND(P61="SOL PRINCIPE",Q61="Dinner",Y61&lt;&gt;""),HF,0)
+IF(AND(P61="SOL PRINCIPE",Q61="Dinner",Z61&lt;&gt;""),HF,0)
+IF(AND(P61="AMARAGUA",Q61="Full Board",S61&lt;&gt;""),A_F,0)
+IF(AND(P61="AMARAGUA",Q61="Full Board",T61&lt;&gt;""),A_F,0)
+IF(AND(P61="AMARAGUA",Q61="Full Board",U61&lt;&gt;""),A_F,0)
+IF(AND(P61="AMARAGUA",Q61="Full Board",V61&lt;&gt;""),A_F,0)
+IF(AND(P61="AMARAGUA",Q61="Full Board",W61&lt;&gt;""),A_F,0)
+IF(AND(P61="AMARAGUA",Q61="Full Board",X61&lt;&gt;""),A_F,0)
+IF(AND(P61="AMARAGUA",Q61="Full Board",Y61&lt;&gt;""),A_F,0)
+IF(AND(P61="AMARAGUA",Q61="Full Board",Z61&lt;&gt;""),A_F,0)</f>
        <v>0</v>
      </c>
      <c r="AC61" s="217">
        <f>R61*PV</f>
        <v>0</v>
      </c>
      <c r="AD61" s="112">
        <f t="shared" si="4"/>
        <v>0</v>
      </c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</row>
    <row r="62" spans="1:76" s="65" customFormat="1" ht="33" customHeight="1" thickBot="1" x14ac:dyDescent="0.6">
      <c r="B62" s="177">
        <f>SUM(AD22:AD61)</f>
        <v>0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9"/>
    </row>
    <row r="63" spans="1:76" s="65" customFormat="1" x14ac:dyDescent="0.25"/>
    <row r="64" spans="1:76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</sheetData>
  <sheetProtection algorithmName="SHA-512" hashValue="jHdWl2XOm+MXqGupvPOLR3Go5l5tS2rpd+3va3raDQYS9nMZe9IfA69zROftRx5eqYcEAlJC8AvJ6vUzfNbR8g==" saltValue="c6i7dZaV1amOqe/MEYJI+A==" spinCount="100000" sheet="1" objects="1" scenarios="1"/>
  <customSheetViews>
    <customSheetView guid="{93D0CFC7-D959-4D83-A574-26ACCDBB9584}" scale="80" state="hidden">
      <pane xSplit="7" ySplit="19" topLeftCell="Q20" activePane="bottomRight" state="frozenSplit"/>
      <selection pane="bottomRight" activeCell="U13" sqref="U13"/>
      <pageMargins left="0.7" right="0.7" top="0.75" bottom="0.75" header="0.3" footer="0.3"/>
      <pageSetup paperSize="256" orientation="portrait"/>
    </customSheetView>
    <customSheetView guid="{E739C440-4E3F-4E66-A6A5-9B6BA507EFD5}" scale="80" state="hidden">
      <pane xSplit="7" ySplit="19" topLeftCell="Q20" activePane="bottomRight" state="frozenSplit"/>
      <selection pane="bottomRight" activeCell="U13" sqref="U13"/>
      <pageMargins left="0.7" right="0.7" top="0.75" bottom="0.75" header="0.3" footer="0.3"/>
      <pageSetup paperSize="256" orientation="portrait"/>
    </customSheetView>
    <customSheetView guid="{1EA9C84E-8D26-3643-8217-5529BAAD24A8}" scale="80" state="hidden">
      <pane xSplit="7" ySplit="19.047619047619047" topLeftCell="Q20" activePane="bottomRight" state="frozenSplit"/>
      <selection pane="bottomRight" activeCell="U13" sqref="U13"/>
      <pageMargins left="0.7" right="0.7" top="0.75" bottom="0.75" header="0.3" footer="0.3"/>
      <pageSetup paperSize="256" orientation="portrait"/>
    </customSheetView>
  </customSheetViews>
  <mergeCells count="22">
    <mergeCell ref="L1:AD9"/>
    <mergeCell ref="AA11:AD11"/>
    <mergeCell ref="P16:Z17"/>
    <mergeCell ref="S18:Z18"/>
    <mergeCell ref="AB18:AB19"/>
    <mergeCell ref="AC18:AC19"/>
    <mergeCell ref="B62:AD62"/>
    <mergeCell ref="B12:G12"/>
    <mergeCell ref="B14:G14"/>
    <mergeCell ref="S10:Z10"/>
    <mergeCell ref="I12:M12"/>
    <mergeCell ref="I14:M14"/>
    <mergeCell ref="S11:Z11"/>
    <mergeCell ref="B16:B19"/>
    <mergeCell ref="C16:C19"/>
    <mergeCell ref="D16:D19"/>
    <mergeCell ref="E16:E19"/>
    <mergeCell ref="H16:O17"/>
    <mergeCell ref="H18:K18"/>
    <mergeCell ref="L18:O18"/>
    <mergeCell ref="AA18:AA19"/>
    <mergeCell ref="AD18:AD19"/>
  </mergeCells>
  <dataValidations count="12">
    <dataValidation type="list" allowBlank="1" showInputMessage="1" showErrorMessage="1" sqref="G20:G21">
      <formula1>IF(E20="Women",mujeres,hombres)</formula1>
    </dataValidation>
    <dataValidation type="list" allowBlank="1" showInputMessage="1" showErrorMessage="1" sqref="E20:E61">
      <formula1>sex</formula1>
    </dataValidation>
    <dataValidation type="list" showInputMessage="1" showErrorMessage="1" sqref="B12:G12">
      <formula1>PAISES</formula1>
    </dataValidation>
    <dataValidation type="list" allowBlank="1" showInputMessage="1" showErrorMessage="1" sqref="F20:F61">
      <formula1>CATEGORIA</formula1>
    </dataValidation>
    <dataValidation type="list" allowBlank="1" showInputMessage="1" showErrorMessage="1" sqref="P20:P61">
      <formula1>HOTELES</formula1>
    </dataValidation>
    <dataValidation type="list" allowBlank="1" showInputMessage="1" showErrorMessage="1" sqref="S20:Z21">
      <formula1>IF($P20="MELIÁ COSTA DEL SOL ****",room,room1)</formula1>
    </dataValidation>
    <dataValidation type="list" allowBlank="1" showInputMessage="1" showErrorMessage="1" sqref="Q20:Q61">
      <formula1>PENSION</formula1>
    </dataValidation>
    <dataValidation type="list" allowBlank="1" showInputMessage="1" showErrorMessage="1" sqref="G22:G61">
      <formula1>IF(E22="Female",PM,PH)</formula1>
    </dataValidation>
    <dataValidation type="time" allowBlank="1" showInputMessage="1" showErrorMessage="1" errorTitle="Format Error !!" error="Please, the correct format is:_x000a_15:30" sqref="M22:M61 I22:I61">
      <formula1>0</formula1>
      <formula2>0.999305555555556</formula2>
    </dataValidation>
    <dataValidation type="date" allowBlank="1" showInputMessage="1" showErrorMessage="1" errorTitle="Erros Format Date" error="Please, change de formate date._x000a_Eg.: 14-09-16_x000a_" sqref="H22:H61 L22:L61">
      <formula1>42625</formula1>
      <formula2>42632</formula2>
    </dataValidation>
    <dataValidation type="list" allowBlank="1" showInputMessage="1" showErrorMessage="1" sqref="S22:Z61">
      <formula1>room1</formula1>
    </dataValidation>
    <dataValidation type="list" allowBlank="1" showInputMessage="1" showErrorMessage="1" sqref="R20:R61">
      <formula1>N_V</formula1>
    </dataValidation>
  </dataValidations>
  <pageMargins left="0.7" right="0.7" top="0.75" bottom="0.75" header="0.3" footer="0.3"/>
  <pageSetup paperSize="256" orientation="portrait" r:id="rId1"/>
  <ignoredErrors>
    <ignoredError sqref="AA22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BO934"/>
  <sheetViews>
    <sheetView workbookViewId="0">
      <pane ySplit="1" topLeftCell="A2" activePane="bottomLeft" state="frozen"/>
      <selection pane="bottomLeft" activeCell="B11" sqref="B11"/>
    </sheetView>
  </sheetViews>
  <sheetFormatPr defaultColWidth="11" defaultRowHeight="15" x14ac:dyDescent="0.25"/>
  <cols>
    <col min="1" max="1" width="13.85546875" style="91" bestFit="1" customWidth="1"/>
    <col min="2" max="2" width="28" style="91" customWidth="1"/>
    <col min="3" max="3" width="14.42578125" style="91" customWidth="1"/>
    <col min="4" max="4" width="15.7109375" style="91" customWidth="1"/>
    <col min="5" max="5" width="11" style="91" customWidth="1"/>
    <col min="6" max="6" width="12.42578125" style="91" customWidth="1"/>
    <col min="7" max="7" width="8.28515625" style="91" bestFit="1" customWidth="1"/>
    <col min="8" max="9" width="8.28515625" style="91" customWidth="1"/>
    <col min="10" max="67" width="9.140625" style="96" customWidth="1"/>
    <col min="68" max="258" width="11" style="91"/>
    <col min="259" max="259" width="13.85546875" style="91" bestFit="1" customWidth="1"/>
    <col min="260" max="260" width="28" style="91" customWidth="1"/>
    <col min="261" max="261" width="14.42578125" style="91" customWidth="1"/>
    <col min="262" max="262" width="15.7109375" style="91" customWidth="1"/>
    <col min="263" max="263" width="11" style="91" customWidth="1"/>
    <col min="264" max="264" width="12.42578125" style="91" customWidth="1"/>
    <col min="265" max="265" width="8.28515625" style="91" bestFit="1" customWidth="1"/>
    <col min="266" max="323" width="9.140625" style="91" customWidth="1"/>
    <col min="324" max="514" width="11" style="91"/>
    <col min="515" max="515" width="13.85546875" style="91" bestFit="1" customWidth="1"/>
    <col min="516" max="516" width="28" style="91" customWidth="1"/>
    <col min="517" max="517" width="14.42578125" style="91" customWidth="1"/>
    <col min="518" max="518" width="15.7109375" style="91" customWidth="1"/>
    <col min="519" max="519" width="11" style="91" customWidth="1"/>
    <col min="520" max="520" width="12.42578125" style="91" customWidth="1"/>
    <col min="521" max="521" width="8.28515625" style="91" bestFit="1" customWidth="1"/>
    <col min="522" max="579" width="9.140625" style="91" customWidth="1"/>
    <col min="580" max="770" width="11" style="91"/>
    <col min="771" max="771" width="13.85546875" style="91" bestFit="1" customWidth="1"/>
    <col min="772" max="772" width="28" style="91" customWidth="1"/>
    <col min="773" max="773" width="14.42578125" style="91" customWidth="1"/>
    <col min="774" max="774" width="15.7109375" style="91" customWidth="1"/>
    <col min="775" max="775" width="11" style="91" customWidth="1"/>
    <col min="776" max="776" width="12.42578125" style="91" customWidth="1"/>
    <col min="777" max="777" width="8.28515625" style="91" bestFit="1" customWidth="1"/>
    <col min="778" max="835" width="9.140625" style="91" customWidth="1"/>
    <col min="836" max="1026" width="11" style="91"/>
    <col min="1027" max="1027" width="13.85546875" style="91" bestFit="1" customWidth="1"/>
    <col min="1028" max="1028" width="28" style="91" customWidth="1"/>
    <col min="1029" max="1029" width="14.42578125" style="91" customWidth="1"/>
    <col min="1030" max="1030" width="15.7109375" style="91" customWidth="1"/>
    <col min="1031" max="1031" width="11" style="91" customWidth="1"/>
    <col min="1032" max="1032" width="12.42578125" style="91" customWidth="1"/>
    <col min="1033" max="1033" width="8.28515625" style="91" bestFit="1" customWidth="1"/>
    <col min="1034" max="1091" width="9.140625" style="91" customWidth="1"/>
    <col min="1092" max="1282" width="11" style="91"/>
    <col min="1283" max="1283" width="13.85546875" style="91" bestFit="1" customWidth="1"/>
    <col min="1284" max="1284" width="28" style="91" customWidth="1"/>
    <col min="1285" max="1285" width="14.42578125" style="91" customWidth="1"/>
    <col min="1286" max="1286" width="15.7109375" style="91" customWidth="1"/>
    <col min="1287" max="1287" width="11" style="91" customWidth="1"/>
    <col min="1288" max="1288" width="12.42578125" style="91" customWidth="1"/>
    <col min="1289" max="1289" width="8.28515625" style="91" bestFit="1" customWidth="1"/>
    <col min="1290" max="1347" width="9.140625" style="91" customWidth="1"/>
    <col min="1348" max="1538" width="11" style="91"/>
    <col min="1539" max="1539" width="13.85546875" style="91" bestFit="1" customWidth="1"/>
    <col min="1540" max="1540" width="28" style="91" customWidth="1"/>
    <col min="1541" max="1541" width="14.42578125" style="91" customWidth="1"/>
    <col min="1542" max="1542" width="15.7109375" style="91" customWidth="1"/>
    <col min="1543" max="1543" width="11" style="91" customWidth="1"/>
    <col min="1544" max="1544" width="12.42578125" style="91" customWidth="1"/>
    <col min="1545" max="1545" width="8.28515625" style="91" bestFit="1" customWidth="1"/>
    <col min="1546" max="1603" width="9.140625" style="91" customWidth="1"/>
    <col min="1604" max="1794" width="11" style="91"/>
    <col min="1795" max="1795" width="13.85546875" style="91" bestFit="1" customWidth="1"/>
    <col min="1796" max="1796" width="28" style="91" customWidth="1"/>
    <col min="1797" max="1797" width="14.42578125" style="91" customWidth="1"/>
    <col min="1798" max="1798" width="15.7109375" style="91" customWidth="1"/>
    <col min="1799" max="1799" width="11" style="91" customWidth="1"/>
    <col min="1800" max="1800" width="12.42578125" style="91" customWidth="1"/>
    <col min="1801" max="1801" width="8.28515625" style="91" bestFit="1" customWidth="1"/>
    <col min="1802" max="1859" width="9.140625" style="91" customWidth="1"/>
    <col min="1860" max="2050" width="11" style="91"/>
    <col min="2051" max="2051" width="13.85546875" style="91" bestFit="1" customWidth="1"/>
    <col min="2052" max="2052" width="28" style="91" customWidth="1"/>
    <col min="2053" max="2053" width="14.42578125" style="91" customWidth="1"/>
    <col min="2054" max="2054" width="15.7109375" style="91" customWidth="1"/>
    <col min="2055" max="2055" width="11" style="91" customWidth="1"/>
    <col min="2056" max="2056" width="12.42578125" style="91" customWidth="1"/>
    <col min="2057" max="2057" width="8.28515625" style="91" bestFit="1" customWidth="1"/>
    <col min="2058" max="2115" width="9.140625" style="91" customWidth="1"/>
    <col min="2116" max="2306" width="11" style="91"/>
    <col min="2307" max="2307" width="13.85546875" style="91" bestFit="1" customWidth="1"/>
    <col min="2308" max="2308" width="28" style="91" customWidth="1"/>
    <col min="2309" max="2309" width="14.42578125" style="91" customWidth="1"/>
    <col min="2310" max="2310" width="15.7109375" style="91" customWidth="1"/>
    <col min="2311" max="2311" width="11" style="91" customWidth="1"/>
    <col min="2312" max="2312" width="12.42578125" style="91" customWidth="1"/>
    <col min="2313" max="2313" width="8.28515625" style="91" bestFit="1" customWidth="1"/>
    <col min="2314" max="2371" width="9.140625" style="91" customWidth="1"/>
    <col min="2372" max="2562" width="11" style="91"/>
    <col min="2563" max="2563" width="13.85546875" style="91" bestFit="1" customWidth="1"/>
    <col min="2564" max="2564" width="28" style="91" customWidth="1"/>
    <col min="2565" max="2565" width="14.42578125" style="91" customWidth="1"/>
    <col min="2566" max="2566" width="15.7109375" style="91" customWidth="1"/>
    <col min="2567" max="2567" width="11" style="91" customWidth="1"/>
    <col min="2568" max="2568" width="12.42578125" style="91" customWidth="1"/>
    <col min="2569" max="2569" width="8.28515625" style="91" bestFit="1" customWidth="1"/>
    <col min="2570" max="2627" width="9.140625" style="91" customWidth="1"/>
    <col min="2628" max="2818" width="11" style="91"/>
    <col min="2819" max="2819" width="13.85546875" style="91" bestFit="1" customWidth="1"/>
    <col min="2820" max="2820" width="28" style="91" customWidth="1"/>
    <col min="2821" max="2821" width="14.42578125" style="91" customWidth="1"/>
    <col min="2822" max="2822" width="15.7109375" style="91" customWidth="1"/>
    <col min="2823" max="2823" width="11" style="91" customWidth="1"/>
    <col min="2824" max="2824" width="12.42578125" style="91" customWidth="1"/>
    <col min="2825" max="2825" width="8.28515625" style="91" bestFit="1" customWidth="1"/>
    <col min="2826" max="2883" width="9.140625" style="91" customWidth="1"/>
    <col min="2884" max="3074" width="11" style="91"/>
    <col min="3075" max="3075" width="13.85546875" style="91" bestFit="1" customWidth="1"/>
    <col min="3076" max="3076" width="28" style="91" customWidth="1"/>
    <col min="3077" max="3077" width="14.42578125" style="91" customWidth="1"/>
    <col min="3078" max="3078" width="15.7109375" style="91" customWidth="1"/>
    <col min="3079" max="3079" width="11" style="91" customWidth="1"/>
    <col min="3080" max="3080" width="12.42578125" style="91" customWidth="1"/>
    <col min="3081" max="3081" width="8.28515625" style="91" bestFit="1" customWidth="1"/>
    <col min="3082" max="3139" width="9.140625" style="91" customWidth="1"/>
    <col min="3140" max="3330" width="11" style="91"/>
    <col min="3331" max="3331" width="13.85546875" style="91" bestFit="1" customWidth="1"/>
    <col min="3332" max="3332" width="28" style="91" customWidth="1"/>
    <col min="3333" max="3333" width="14.42578125" style="91" customWidth="1"/>
    <col min="3334" max="3334" width="15.7109375" style="91" customWidth="1"/>
    <col min="3335" max="3335" width="11" style="91" customWidth="1"/>
    <col min="3336" max="3336" width="12.42578125" style="91" customWidth="1"/>
    <col min="3337" max="3337" width="8.28515625" style="91" bestFit="1" customWidth="1"/>
    <col min="3338" max="3395" width="9.140625" style="91" customWidth="1"/>
    <col min="3396" max="3586" width="11" style="91"/>
    <col min="3587" max="3587" width="13.85546875" style="91" bestFit="1" customWidth="1"/>
    <col min="3588" max="3588" width="28" style="91" customWidth="1"/>
    <col min="3589" max="3589" width="14.42578125" style="91" customWidth="1"/>
    <col min="3590" max="3590" width="15.7109375" style="91" customWidth="1"/>
    <col min="3591" max="3591" width="11" style="91" customWidth="1"/>
    <col min="3592" max="3592" width="12.42578125" style="91" customWidth="1"/>
    <col min="3593" max="3593" width="8.28515625" style="91" bestFit="1" customWidth="1"/>
    <col min="3594" max="3651" width="9.140625" style="91" customWidth="1"/>
    <col min="3652" max="3842" width="11" style="91"/>
    <col min="3843" max="3843" width="13.85546875" style="91" bestFit="1" customWidth="1"/>
    <col min="3844" max="3844" width="28" style="91" customWidth="1"/>
    <col min="3845" max="3845" width="14.42578125" style="91" customWidth="1"/>
    <col min="3846" max="3846" width="15.7109375" style="91" customWidth="1"/>
    <col min="3847" max="3847" width="11" style="91" customWidth="1"/>
    <col min="3848" max="3848" width="12.42578125" style="91" customWidth="1"/>
    <col min="3849" max="3849" width="8.28515625" style="91" bestFit="1" customWidth="1"/>
    <col min="3850" max="3907" width="9.140625" style="91" customWidth="1"/>
    <col min="3908" max="4098" width="11" style="91"/>
    <col min="4099" max="4099" width="13.85546875" style="91" bestFit="1" customWidth="1"/>
    <col min="4100" max="4100" width="28" style="91" customWidth="1"/>
    <col min="4101" max="4101" width="14.42578125" style="91" customWidth="1"/>
    <col min="4102" max="4102" width="15.7109375" style="91" customWidth="1"/>
    <col min="4103" max="4103" width="11" style="91" customWidth="1"/>
    <col min="4104" max="4104" width="12.42578125" style="91" customWidth="1"/>
    <col min="4105" max="4105" width="8.28515625" style="91" bestFit="1" customWidth="1"/>
    <col min="4106" max="4163" width="9.140625" style="91" customWidth="1"/>
    <col min="4164" max="4354" width="11" style="91"/>
    <col min="4355" max="4355" width="13.85546875" style="91" bestFit="1" customWidth="1"/>
    <col min="4356" max="4356" width="28" style="91" customWidth="1"/>
    <col min="4357" max="4357" width="14.42578125" style="91" customWidth="1"/>
    <col min="4358" max="4358" width="15.7109375" style="91" customWidth="1"/>
    <col min="4359" max="4359" width="11" style="91" customWidth="1"/>
    <col min="4360" max="4360" width="12.42578125" style="91" customWidth="1"/>
    <col min="4361" max="4361" width="8.28515625" style="91" bestFit="1" customWidth="1"/>
    <col min="4362" max="4419" width="9.140625" style="91" customWidth="1"/>
    <col min="4420" max="4610" width="11" style="91"/>
    <col min="4611" max="4611" width="13.85546875" style="91" bestFit="1" customWidth="1"/>
    <col min="4612" max="4612" width="28" style="91" customWidth="1"/>
    <col min="4613" max="4613" width="14.42578125" style="91" customWidth="1"/>
    <col min="4614" max="4614" width="15.7109375" style="91" customWidth="1"/>
    <col min="4615" max="4615" width="11" style="91" customWidth="1"/>
    <col min="4616" max="4616" width="12.42578125" style="91" customWidth="1"/>
    <col min="4617" max="4617" width="8.28515625" style="91" bestFit="1" customWidth="1"/>
    <col min="4618" max="4675" width="9.140625" style="91" customWidth="1"/>
    <col min="4676" max="4866" width="11" style="91"/>
    <col min="4867" max="4867" width="13.85546875" style="91" bestFit="1" customWidth="1"/>
    <col min="4868" max="4868" width="28" style="91" customWidth="1"/>
    <col min="4869" max="4869" width="14.42578125" style="91" customWidth="1"/>
    <col min="4870" max="4870" width="15.7109375" style="91" customWidth="1"/>
    <col min="4871" max="4871" width="11" style="91" customWidth="1"/>
    <col min="4872" max="4872" width="12.42578125" style="91" customWidth="1"/>
    <col min="4873" max="4873" width="8.28515625" style="91" bestFit="1" customWidth="1"/>
    <col min="4874" max="4931" width="9.140625" style="91" customWidth="1"/>
    <col min="4932" max="5122" width="11" style="91"/>
    <col min="5123" max="5123" width="13.85546875" style="91" bestFit="1" customWidth="1"/>
    <col min="5124" max="5124" width="28" style="91" customWidth="1"/>
    <col min="5125" max="5125" width="14.42578125" style="91" customWidth="1"/>
    <col min="5126" max="5126" width="15.7109375" style="91" customWidth="1"/>
    <col min="5127" max="5127" width="11" style="91" customWidth="1"/>
    <col min="5128" max="5128" width="12.42578125" style="91" customWidth="1"/>
    <col min="5129" max="5129" width="8.28515625" style="91" bestFit="1" customWidth="1"/>
    <col min="5130" max="5187" width="9.140625" style="91" customWidth="1"/>
    <col min="5188" max="5378" width="11" style="91"/>
    <col min="5379" max="5379" width="13.85546875" style="91" bestFit="1" customWidth="1"/>
    <col min="5380" max="5380" width="28" style="91" customWidth="1"/>
    <col min="5381" max="5381" width="14.42578125" style="91" customWidth="1"/>
    <col min="5382" max="5382" width="15.7109375" style="91" customWidth="1"/>
    <col min="5383" max="5383" width="11" style="91" customWidth="1"/>
    <col min="5384" max="5384" width="12.42578125" style="91" customWidth="1"/>
    <col min="5385" max="5385" width="8.28515625" style="91" bestFit="1" customWidth="1"/>
    <col min="5386" max="5443" width="9.140625" style="91" customWidth="1"/>
    <col min="5444" max="5634" width="11" style="91"/>
    <col min="5635" max="5635" width="13.85546875" style="91" bestFit="1" customWidth="1"/>
    <col min="5636" max="5636" width="28" style="91" customWidth="1"/>
    <col min="5637" max="5637" width="14.42578125" style="91" customWidth="1"/>
    <col min="5638" max="5638" width="15.7109375" style="91" customWidth="1"/>
    <col min="5639" max="5639" width="11" style="91" customWidth="1"/>
    <col min="5640" max="5640" width="12.42578125" style="91" customWidth="1"/>
    <col min="5641" max="5641" width="8.28515625" style="91" bestFit="1" customWidth="1"/>
    <col min="5642" max="5699" width="9.140625" style="91" customWidth="1"/>
    <col min="5700" max="5890" width="11" style="91"/>
    <col min="5891" max="5891" width="13.85546875" style="91" bestFit="1" customWidth="1"/>
    <col min="5892" max="5892" width="28" style="91" customWidth="1"/>
    <col min="5893" max="5893" width="14.42578125" style="91" customWidth="1"/>
    <col min="5894" max="5894" width="15.7109375" style="91" customWidth="1"/>
    <col min="5895" max="5895" width="11" style="91" customWidth="1"/>
    <col min="5896" max="5896" width="12.42578125" style="91" customWidth="1"/>
    <col min="5897" max="5897" width="8.28515625" style="91" bestFit="1" customWidth="1"/>
    <col min="5898" max="5955" width="9.140625" style="91" customWidth="1"/>
    <col min="5956" max="6146" width="11" style="91"/>
    <col min="6147" max="6147" width="13.85546875" style="91" bestFit="1" customWidth="1"/>
    <col min="6148" max="6148" width="28" style="91" customWidth="1"/>
    <col min="6149" max="6149" width="14.42578125" style="91" customWidth="1"/>
    <col min="6150" max="6150" width="15.7109375" style="91" customWidth="1"/>
    <col min="6151" max="6151" width="11" style="91" customWidth="1"/>
    <col min="6152" max="6152" width="12.42578125" style="91" customWidth="1"/>
    <col min="6153" max="6153" width="8.28515625" style="91" bestFit="1" customWidth="1"/>
    <col min="6154" max="6211" width="9.140625" style="91" customWidth="1"/>
    <col min="6212" max="6402" width="11" style="91"/>
    <col min="6403" max="6403" width="13.85546875" style="91" bestFit="1" customWidth="1"/>
    <col min="6404" max="6404" width="28" style="91" customWidth="1"/>
    <col min="6405" max="6405" width="14.42578125" style="91" customWidth="1"/>
    <col min="6406" max="6406" width="15.7109375" style="91" customWidth="1"/>
    <col min="6407" max="6407" width="11" style="91" customWidth="1"/>
    <col min="6408" max="6408" width="12.42578125" style="91" customWidth="1"/>
    <col min="6409" max="6409" width="8.28515625" style="91" bestFit="1" customWidth="1"/>
    <col min="6410" max="6467" width="9.140625" style="91" customWidth="1"/>
    <col min="6468" max="6658" width="11" style="91"/>
    <col min="6659" max="6659" width="13.85546875" style="91" bestFit="1" customWidth="1"/>
    <col min="6660" max="6660" width="28" style="91" customWidth="1"/>
    <col min="6661" max="6661" width="14.42578125" style="91" customWidth="1"/>
    <col min="6662" max="6662" width="15.7109375" style="91" customWidth="1"/>
    <col min="6663" max="6663" width="11" style="91" customWidth="1"/>
    <col min="6664" max="6664" width="12.42578125" style="91" customWidth="1"/>
    <col min="6665" max="6665" width="8.28515625" style="91" bestFit="1" customWidth="1"/>
    <col min="6666" max="6723" width="9.140625" style="91" customWidth="1"/>
    <col min="6724" max="6914" width="11" style="91"/>
    <col min="6915" max="6915" width="13.85546875" style="91" bestFit="1" customWidth="1"/>
    <col min="6916" max="6916" width="28" style="91" customWidth="1"/>
    <col min="6917" max="6917" width="14.42578125" style="91" customWidth="1"/>
    <col min="6918" max="6918" width="15.7109375" style="91" customWidth="1"/>
    <col min="6919" max="6919" width="11" style="91" customWidth="1"/>
    <col min="6920" max="6920" width="12.42578125" style="91" customWidth="1"/>
    <col min="6921" max="6921" width="8.28515625" style="91" bestFit="1" customWidth="1"/>
    <col min="6922" max="6979" width="9.140625" style="91" customWidth="1"/>
    <col min="6980" max="7170" width="11" style="91"/>
    <col min="7171" max="7171" width="13.85546875" style="91" bestFit="1" customWidth="1"/>
    <col min="7172" max="7172" width="28" style="91" customWidth="1"/>
    <col min="7173" max="7173" width="14.42578125" style="91" customWidth="1"/>
    <col min="7174" max="7174" width="15.7109375" style="91" customWidth="1"/>
    <col min="7175" max="7175" width="11" style="91" customWidth="1"/>
    <col min="7176" max="7176" width="12.42578125" style="91" customWidth="1"/>
    <col min="7177" max="7177" width="8.28515625" style="91" bestFit="1" customWidth="1"/>
    <col min="7178" max="7235" width="9.140625" style="91" customWidth="1"/>
    <col min="7236" max="7426" width="11" style="91"/>
    <col min="7427" max="7427" width="13.85546875" style="91" bestFit="1" customWidth="1"/>
    <col min="7428" max="7428" width="28" style="91" customWidth="1"/>
    <col min="7429" max="7429" width="14.42578125" style="91" customWidth="1"/>
    <col min="7430" max="7430" width="15.7109375" style="91" customWidth="1"/>
    <col min="7431" max="7431" width="11" style="91" customWidth="1"/>
    <col min="7432" max="7432" width="12.42578125" style="91" customWidth="1"/>
    <col min="7433" max="7433" width="8.28515625" style="91" bestFit="1" customWidth="1"/>
    <col min="7434" max="7491" width="9.140625" style="91" customWidth="1"/>
    <col min="7492" max="7682" width="11" style="91"/>
    <col min="7683" max="7683" width="13.85546875" style="91" bestFit="1" customWidth="1"/>
    <col min="7684" max="7684" width="28" style="91" customWidth="1"/>
    <col min="7685" max="7685" width="14.42578125" style="91" customWidth="1"/>
    <col min="7686" max="7686" width="15.7109375" style="91" customWidth="1"/>
    <col min="7687" max="7687" width="11" style="91" customWidth="1"/>
    <col min="7688" max="7688" width="12.42578125" style="91" customWidth="1"/>
    <col min="7689" max="7689" width="8.28515625" style="91" bestFit="1" customWidth="1"/>
    <col min="7690" max="7747" width="9.140625" style="91" customWidth="1"/>
    <col min="7748" max="7938" width="11" style="91"/>
    <col min="7939" max="7939" width="13.85546875" style="91" bestFit="1" customWidth="1"/>
    <col min="7940" max="7940" width="28" style="91" customWidth="1"/>
    <col min="7941" max="7941" width="14.42578125" style="91" customWidth="1"/>
    <col min="7942" max="7942" width="15.7109375" style="91" customWidth="1"/>
    <col min="7943" max="7943" width="11" style="91" customWidth="1"/>
    <col min="7944" max="7944" width="12.42578125" style="91" customWidth="1"/>
    <col min="7945" max="7945" width="8.28515625" style="91" bestFit="1" customWidth="1"/>
    <col min="7946" max="8003" width="9.140625" style="91" customWidth="1"/>
    <col min="8004" max="8194" width="11" style="91"/>
    <col min="8195" max="8195" width="13.85546875" style="91" bestFit="1" customWidth="1"/>
    <col min="8196" max="8196" width="28" style="91" customWidth="1"/>
    <col min="8197" max="8197" width="14.42578125" style="91" customWidth="1"/>
    <col min="8198" max="8198" width="15.7109375" style="91" customWidth="1"/>
    <col min="8199" max="8199" width="11" style="91" customWidth="1"/>
    <col min="8200" max="8200" width="12.42578125" style="91" customWidth="1"/>
    <col min="8201" max="8201" width="8.28515625" style="91" bestFit="1" customWidth="1"/>
    <col min="8202" max="8259" width="9.140625" style="91" customWidth="1"/>
    <col min="8260" max="8450" width="11" style="91"/>
    <col min="8451" max="8451" width="13.85546875" style="91" bestFit="1" customWidth="1"/>
    <col min="8452" max="8452" width="28" style="91" customWidth="1"/>
    <col min="8453" max="8453" width="14.42578125" style="91" customWidth="1"/>
    <col min="8454" max="8454" width="15.7109375" style="91" customWidth="1"/>
    <col min="8455" max="8455" width="11" style="91" customWidth="1"/>
    <col min="8456" max="8456" width="12.42578125" style="91" customWidth="1"/>
    <col min="8457" max="8457" width="8.28515625" style="91" bestFit="1" customWidth="1"/>
    <col min="8458" max="8515" width="9.140625" style="91" customWidth="1"/>
    <col min="8516" max="8706" width="11" style="91"/>
    <col min="8707" max="8707" width="13.85546875" style="91" bestFit="1" customWidth="1"/>
    <col min="8708" max="8708" width="28" style="91" customWidth="1"/>
    <col min="8709" max="8709" width="14.42578125" style="91" customWidth="1"/>
    <col min="8710" max="8710" width="15.7109375" style="91" customWidth="1"/>
    <col min="8711" max="8711" width="11" style="91" customWidth="1"/>
    <col min="8712" max="8712" width="12.42578125" style="91" customWidth="1"/>
    <col min="8713" max="8713" width="8.28515625" style="91" bestFit="1" customWidth="1"/>
    <col min="8714" max="8771" width="9.140625" style="91" customWidth="1"/>
    <col min="8772" max="8962" width="11" style="91"/>
    <col min="8963" max="8963" width="13.85546875" style="91" bestFit="1" customWidth="1"/>
    <col min="8964" max="8964" width="28" style="91" customWidth="1"/>
    <col min="8965" max="8965" width="14.42578125" style="91" customWidth="1"/>
    <col min="8966" max="8966" width="15.7109375" style="91" customWidth="1"/>
    <col min="8967" max="8967" width="11" style="91" customWidth="1"/>
    <col min="8968" max="8968" width="12.42578125" style="91" customWidth="1"/>
    <col min="8969" max="8969" width="8.28515625" style="91" bestFit="1" customWidth="1"/>
    <col min="8970" max="9027" width="9.140625" style="91" customWidth="1"/>
    <col min="9028" max="9218" width="11" style="91"/>
    <col min="9219" max="9219" width="13.85546875" style="91" bestFit="1" customWidth="1"/>
    <col min="9220" max="9220" width="28" style="91" customWidth="1"/>
    <col min="9221" max="9221" width="14.42578125" style="91" customWidth="1"/>
    <col min="9222" max="9222" width="15.7109375" style="91" customWidth="1"/>
    <col min="9223" max="9223" width="11" style="91" customWidth="1"/>
    <col min="9224" max="9224" width="12.42578125" style="91" customWidth="1"/>
    <col min="9225" max="9225" width="8.28515625" style="91" bestFit="1" customWidth="1"/>
    <col min="9226" max="9283" width="9.140625" style="91" customWidth="1"/>
    <col min="9284" max="9474" width="11" style="91"/>
    <col min="9475" max="9475" width="13.85546875" style="91" bestFit="1" customWidth="1"/>
    <col min="9476" max="9476" width="28" style="91" customWidth="1"/>
    <col min="9477" max="9477" width="14.42578125" style="91" customWidth="1"/>
    <col min="9478" max="9478" width="15.7109375" style="91" customWidth="1"/>
    <col min="9479" max="9479" width="11" style="91" customWidth="1"/>
    <col min="9480" max="9480" width="12.42578125" style="91" customWidth="1"/>
    <col min="9481" max="9481" width="8.28515625" style="91" bestFit="1" customWidth="1"/>
    <col min="9482" max="9539" width="9.140625" style="91" customWidth="1"/>
    <col min="9540" max="9730" width="11" style="91"/>
    <col min="9731" max="9731" width="13.85546875" style="91" bestFit="1" customWidth="1"/>
    <col min="9732" max="9732" width="28" style="91" customWidth="1"/>
    <col min="9733" max="9733" width="14.42578125" style="91" customWidth="1"/>
    <col min="9734" max="9734" width="15.7109375" style="91" customWidth="1"/>
    <col min="9735" max="9735" width="11" style="91" customWidth="1"/>
    <col min="9736" max="9736" width="12.42578125" style="91" customWidth="1"/>
    <col min="9737" max="9737" width="8.28515625" style="91" bestFit="1" customWidth="1"/>
    <col min="9738" max="9795" width="9.140625" style="91" customWidth="1"/>
    <col min="9796" max="9986" width="11" style="91"/>
    <col min="9987" max="9987" width="13.85546875" style="91" bestFit="1" customWidth="1"/>
    <col min="9988" max="9988" width="28" style="91" customWidth="1"/>
    <col min="9989" max="9989" width="14.42578125" style="91" customWidth="1"/>
    <col min="9990" max="9990" width="15.7109375" style="91" customWidth="1"/>
    <col min="9991" max="9991" width="11" style="91" customWidth="1"/>
    <col min="9992" max="9992" width="12.42578125" style="91" customWidth="1"/>
    <col min="9993" max="9993" width="8.28515625" style="91" bestFit="1" customWidth="1"/>
    <col min="9994" max="10051" width="9.140625" style="91" customWidth="1"/>
    <col min="10052" max="10242" width="11" style="91"/>
    <col min="10243" max="10243" width="13.85546875" style="91" bestFit="1" customWidth="1"/>
    <col min="10244" max="10244" width="28" style="91" customWidth="1"/>
    <col min="10245" max="10245" width="14.42578125" style="91" customWidth="1"/>
    <col min="10246" max="10246" width="15.7109375" style="91" customWidth="1"/>
    <col min="10247" max="10247" width="11" style="91" customWidth="1"/>
    <col min="10248" max="10248" width="12.42578125" style="91" customWidth="1"/>
    <col min="10249" max="10249" width="8.28515625" style="91" bestFit="1" customWidth="1"/>
    <col min="10250" max="10307" width="9.140625" style="91" customWidth="1"/>
    <col min="10308" max="10498" width="11" style="91"/>
    <col min="10499" max="10499" width="13.85546875" style="91" bestFit="1" customWidth="1"/>
    <col min="10500" max="10500" width="28" style="91" customWidth="1"/>
    <col min="10501" max="10501" width="14.42578125" style="91" customWidth="1"/>
    <col min="10502" max="10502" width="15.7109375" style="91" customWidth="1"/>
    <col min="10503" max="10503" width="11" style="91" customWidth="1"/>
    <col min="10504" max="10504" width="12.42578125" style="91" customWidth="1"/>
    <col min="10505" max="10505" width="8.28515625" style="91" bestFit="1" customWidth="1"/>
    <col min="10506" max="10563" width="9.140625" style="91" customWidth="1"/>
    <col min="10564" max="10754" width="11" style="91"/>
    <col min="10755" max="10755" width="13.85546875" style="91" bestFit="1" customWidth="1"/>
    <col min="10756" max="10756" width="28" style="91" customWidth="1"/>
    <col min="10757" max="10757" width="14.42578125" style="91" customWidth="1"/>
    <col min="10758" max="10758" width="15.7109375" style="91" customWidth="1"/>
    <col min="10759" max="10759" width="11" style="91" customWidth="1"/>
    <col min="10760" max="10760" width="12.42578125" style="91" customWidth="1"/>
    <col min="10761" max="10761" width="8.28515625" style="91" bestFit="1" customWidth="1"/>
    <col min="10762" max="10819" width="9.140625" style="91" customWidth="1"/>
    <col min="10820" max="11010" width="11" style="91"/>
    <col min="11011" max="11011" width="13.85546875" style="91" bestFit="1" customWidth="1"/>
    <col min="11012" max="11012" width="28" style="91" customWidth="1"/>
    <col min="11013" max="11013" width="14.42578125" style="91" customWidth="1"/>
    <col min="11014" max="11014" width="15.7109375" style="91" customWidth="1"/>
    <col min="11015" max="11015" width="11" style="91" customWidth="1"/>
    <col min="11016" max="11016" width="12.42578125" style="91" customWidth="1"/>
    <col min="11017" max="11017" width="8.28515625" style="91" bestFit="1" customWidth="1"/>
    <col min="11018" max="11075" width="9.140625" style="91" customWidth="1"/>
    <col min="11076" max="11266" width="11" style="91"/>
    <col min="11267" max="11267" width="13.85546875" style="91" bestFit="1" customWidth="1"/>
    <col min="11268" max="11268" width="28" style="91" customWidth="1"/>
    <col min="11269" max="11269" width="14.42578125" style="91" customWidth="1"/>
    <col min="11270" max="11270" width="15.7109375" style="91" customWidth="1"/>
    <col min="11271" max="11271" width="11" style="91" customWidth="1"/>
    <col min="11272" max="11272" width="12.42578125" style="91" customWidth="1"/>
    <col min="11273" max="11273" width="8.28515625" style="91" bestFit="1" customWidth="1"/>
    <col min="11274" max="11331" width="9.140625" style="91" customWidth="1"/>
    <col min="11332" max="11522" width="11" style="91"/>
    <col min="11523" max="11523" width="13.85546875" style="91" bestFit="1" customWidth="1"/>
    <col min="11524" max="11524" width="28" style="91" customWidth="1"/>
    <col min="11525" max="11525" width="14.42578125" style="91" customWidth="1"/>
    <col min="11526" max="11526" width="15.7109375" style="91" customWidth="1"/>
    <col min="11527" max="11527" width="11" style="91" customWidth="1"/>
    <col min="11528" max="11528" width="12.42578125" style="91" customWidth="1"/>
    <col min="11529" max="11529" width="8.28515625" style="91" bestFit="1" customWidth="1"/>
    <col min="11530" max="11587" width="9.140625" style="91" customWidth="1"/>
    <col min="11588" max="11778" width="11" style="91"/>
    <col min="11779" max="11779" width="13.85546875" style="91" bestFit="1" customWidth="1"/>
    <col min="11780" max="11780" width="28" style="91" customWidth="1"/>
    <col min="11781" max="11781" width="14.42578125" style="91" customWidth="1"/>
    <col min="11782" max="11782" width="15.7109375" style="91" customWidth="1"/>
    <col min="11783" max="11783" width="11" style="91" customWidth="1"/>
    <col min="11784" max="11784" width="12.42578125" style="91" customWidth="1"/>
    <col min="11785" max="11785" width="8.28515625" style="91" bestFit="1" customWidth="1"/>
    <col min="11786" max="11843" width="9.140625" style="91" customWidth="1"/>
    <col min="11844" max="12034" width="11" style="91"/>
    <col min="12035" max="12035" width="13.85546875" style="91" bestFit="1" customWidth="1"/>
    <col min="12036" max="12036" width="28" style="91" customWidth="1"/>
    <col min="12037" max="12037" width="14.42578125" style="91" customWidth="1"/>
    <col min="12038" max="12038" width="15.7109375" style="91" customWidth="1"/>
    <col min="12039" max="12039" width="11" style="91" customWidth="1"/>
    <col min="12040" max="12040" width="12.42578125" style="91" customWidth="1"/>
    <col min="12041" max="12041" width="8.28515625" style="91" bestFit="1" customWidth="1"/>
    <col min="12042" max="12099" width="9.140625" style="91" customWidth="1"/>
    <col min="12100" max="12290" width="11" style="91"/>
    <col min="12291" max="12291" width="13.85546875" style="91" bestFit="1" customWidth="1"/>
    <col min="12292" max="12292" width="28" style="91" customWidth="1"/>
    <col min="12293" max="12293" width="14.42578125" style="91" customWidth="1"/>
    <col min="12294" max="12294" width="15.7109375" style="91" customWidth="1"/>
    <col min="12295" max="12295" width="11" style="91" customWidth="1"/>
    <col min="12296" max="12296" width="12.42578125" style="91" customWidth="1"/>
    <col min="12297" max="12297" width="8.28515625" style="91" bestFit="1" customWidth="1"/>
    <col min="12298" max="12355" width="9.140625" style="91" customWidth="1"/>
    <col min="12356" max="12546" width="11" style="91"/>
    <col min="12547" max="12547" width="13.85546875" style="91" bestFit="1" customWidth="1"/>
    <col min="12548" max="12548" width="28" style="91" customWidth="1"/>
    <col min="12549" max="12549" width="14.42578125" style="91" customWidth="1"/>
    <col min="12550" max="12550" width="15.7109375" style="91" customWidth="1"/>
    <col min="12551" max="12551" width="11" style="91" customWidth="1"/>
    <col min="12552" max="12552" width="12.42578125" style="91" customWidth="1"/>
    <col min="12553" max="12553" width="8.28515625" style="91" bestFit="1" customWidth="1"/>
    <col min="12554" max="12611" width="9.140625" style="91" customWidth="1"/>
    <col min="12612" max="12802" width="11" style="91"/>
    <col min="12803" max="12803" width="13.85546875" style="91" bestFit="1" customWidth="1"/>
    <col min="12804" max="12804" width="28" style="91" customWidth="1"/>
    <col min="12805" max="12805" width="14.42578125" style="91" customWidth="1"/>
    <col min="12806" max="12806" width="15.7109375" style="91" customWidth="1"/>
    <col min="12807" max="12807" width="11" style="91" customWidth="1"/>
    <col min="12808" max="12808" width="12.42578125" style="91" customWidth="1"/>
    <col min="12809" max="12809" width="8.28515625" style="91" bestFit="1" customWidth="1"/>
    <col min="12810" max="12867" width="9.140625" style="91" customWidth="1"/>
    <col min="12868" max="13058" width="11" style="91"/>
    <col min="13059" max="13059" width="13.85546875" style="91" bestFit="1" customWidth="1"/>
    <col min="13060" max="13060" width="28" style="91" customWidth="1"/>
    <col min="13061" max="13061" width="14.42578125" style="91" customWidth="1"/>
    <col min="13062" max="13062" width="15.7109375" style="91" customWidth="1"/>
    <col min="13063" max="13063" width="11" style="91" customWidth="1"/>
    <col min="13064" max="13064" width="12.42578125" style="91" customWidth="1"/>
    <col min="13065" max="13065" width="8.28515625" style="91" bestFit="1" customWidth="1"/>
    <col min="13066" max="13123" width="9.140625" style="91" customWidth="1"/>
    <col min="13124" max="13314" width="11" style="91"/>
    <col min="13315" max="13315" width="13.85546875" style="91" bestFit="1" customWidth="1"/>
    <col min="13316" max="13316" width="28" style="91" customWidth="1"/>
    <col min="13317" max="13317" width="14.42578125" style="91" customWidth="1"/>
    <col min="13318" max="13318" width="15.7109375" style="91" customWidth="1"/>
    <col min="13319" max="13319" width="11" style="91" customWidth="1"/>
    <col min="13320" max="13320" width="12.42578125" style="91" customWidth="1"/>
    <col min="13321" max="13321" width="8.28515625" style="91" bestFit="1" customWidth="1"/>
    <col min="13322" max="13379" width="9.140625" style="91" customWidth="1"/>
    <col min="13380" max="13570" width="11" style="91"/>
    <col min="13571" max="13571" width="13.85546875" style="91" bestFit="1" customWidth="1"/>
    <col min="13572" max="13572" width="28" style="91" customWidth="1"/>
    <col min="13573" max="13573" width="14.42578125" style="91" customWidth="1"/>
    <col min="13574" max="13574" width="15.7109375" style="91" customWidth="1"/>
    <col min="13575" max="13575" width="11" style="91" customWidth="1"/>
    <col min="13576" max="13576" width="12.42578125" style="91" customWidth="1"/>
    <col min="13577" max="13577" width="8.28515625" style="91" bestFit="1" customWidth="1"/>
    <col min="13578" max="13635" width="9.140625" style="91" customWidth="1"/>
    <col min="13636" max="13826" width="11" style="91"/>
    <col min="13827" max="13827" width="13.85546875" style="91" bestFit="1" customWidth="1"/>
    <col min="13828" max="13828" width="28" style="91" customWidth="1"/>
    <col min="13829" max="13829" width="14.42578125" style="91" customWidth="1"/>
    <col min="13830" max="13830" width="15.7109375" style="91" customWidth="1"/>
    <col min="13831" max="13831" width="11" style="91" customWidth="1"/>
    <col min="13832" max="13832" width="12.42578125" style="91" customWidth="1"/>
    <col min="13833" max="13833" width="8.28515625" style="91" bestFit="1" customWidth="1"/>
    <col min="13834" max="13891" width="9.140625" style="91" customWidth="1"/>
    <col min="13892" max="14082" width="11" style="91"/>
    <col min="14083" max="14083" width="13.85546875" style="91" bestFit="1" customWidth="1"/>
    <col min="14084" max="14084" width="28" style="91" customWidth="1"/>
    <col min="14085" max="14085" width="14.42578125" style="91" customWidth="1"/>
    <col min="14086" max="14086" width="15.7109375" style="91" customWidth="1"/>
    <col min="14087" max="14087" width="11" style="91" customWidth="1"/>
    <col min="14088" max="14088" width="12.42578125" style="91" customWidth="1"/>
    <col min="14089" max="14089" width="8.28515625" style="91" bestFit="1" customWidth="1"/>
    <col min="14090" max="14147" width="9.140625" style="91" customWidth="1"/>
    <col min="14148" max="14338" width="11" style="91"/>
    <col min="14339" max="14339" width="13.85546875" style="91" bestFit="1" customWidth="1"/>
    <col min="14340" max="14340" width="28" style="91" customWidth="1"/>
    <col min="14341" max="14341" width="14.42578125" style="91" customWidth="1"/>
    <col min="14342" max="14342" width="15.7109375" style="91" customWidth="1"/>
    <col min="14343" max="14343" width="11" style="91" customWidth="1"/>
    <col min="14344" max="14344" width="12.42578125" style="91" customWidth="1"/>
    <col min="14345" max="14345" width="8.28515625" style="91" bestFit="1" customWidth="1"/>
    <col min="14346" max="14403" width="9.140625" style="91" customWidth="1"/>
    <col min="14404" max="14594" width="11" style="91"/>
    <col min="14595" max="14595" width="13.85546875" style="91" bestFit="1" customWidth="1"/>
    <col min="14596" max="14596" width="28" style="91" customWidth="1"/>
    <col min="14597" max="14597" width="14.42578125" style="91" customWidth="1"/>
    <col min="14598" max="14598" width="15.7109375" style="91" customWidth="1"/>
    <col min="14599" max="14599" width="11" style="91" customWidth="1"/>
    <col min="14600" max="14600" width="12.42578125" style="91" customWidth="1"/>
    <col min="14601" max="14601" width="8.28515625" style="91" bestFit="1" customWidth="1"/>
    <col min="14602" max="14659" width="9.140625" style="91" customWidth="1"/>
    <col min="14660" max="14850" width="11" style="91"/>
    <col min="14851" max="14851" width="13.85546875" style="91" bestFit="1" customWidth="1"/>
    <col min="14852" max="14852" width="28" style="91" customWidth="1"/>
    <col min="14853" max="14853" width="14.42578125" style="91" customWidth="1"/>
    <col min="14854" max="14854" width="15.7109375" style="91" customWidth="1"/>
    <col min="14855" max="14855" width="11" style="91" customWidth="1"/>
    <col min="14856" max="14856" width="12.42578125" style="91" customWidth="1"/>
    <col min="14857" max="14857" width="8.28515625" style="91" bestFit="1" customWidth="1"/>
    <col min="14858" max="14915" width="9.140625" style="91" customWidth="1"/>
    <col min="14916" max="15106" width="11" style="91"/>
    <col min="15107" max="15107" width="13.85546875" style="91" bestFit="1" customWidth="1"/>
    <col min="15108" max="15108" width="28" style="91" customWidth="1"/>
    <col min="15109" max="15109" width="14.42578125" style="91" customWidth="1"/>
    <col min="15110" max="15110" width="15.7109375" style="91" customWidth="1"/>
    <col min="15111" max="15111" width="11" style="91" customWidth="1"/>
    <col min="15112" max="15112" width="12.42578125" style="91" customWidth="1"/>
    <col min="15113" max="15113" width="8.28515625" style="91" bestFit="1" customWidth="1"/>
    <col min="15114" max="15171" width="9.140625" style="91" customWidth="1"/>
    <col min="15172" max="15362" width="11" style="91"/>
    <col min="15363" max="15363" width="13.85546875" style="91" bestFit="1" customWidth="1"/>
    <col min="15364" max="15364" width="28" style="91" customWidth="1"/>
    <col min="15365" max="15365" width="14.42578125" style="91" customWidth="1"/>
    <col min="15366" max="15366" width="15.7109375" style="91" customWidth="1"/>
    <col min="15367" max="15367" width="11" style="91" customWidth="1"/>
    <col min="15368" max="15368" width="12.42578125" style="91" customWidth="1"/>
    <col min="15369" max="15369" width="8.28515625" style="91" bestFit="1" customWidth="1"/>
    <col min="15370" max="15427" width="9.140625" style="91" customWidth="1"/>
    <col min="15428" max="15618" width="11" style="91"/>
    <col min="15619" max="15619" width="13.85546875" style="91" bestFit="1" customWidth="1"/>
    <col min="15620" max="15620" width="28" style="91" customWidth="1"/>
    <col min="15621" max="15621" width="14.42578125" style="91" customWidth="1"/>
    <col min="15622" max="15622" width="15.7109375" style="91" customWidth="1"/>
    <col min="15623" max="15623" width="11" style="91" customWidth="1"/>
    <col min="15624" max="15624" width="12.42578125" style="91" customWidth="1"/>
    <col min="15625" max="15625" width="8.28515625" style="91" bestFit="1" customWidth="1"/>
    <col min="15626" max="15683" width="9.140625" style="91" customWidth="1"/>
    <col min="15684" max="15874" width="11" style="91"/>
    <col min="15875" max="15875" width="13.85546875" style="91" bestFit="1" customWidth="1"/>
    <col min="15876" max="15876" width="28" style="91" customWidth="1"/>
    <col min="15877" max="15877" width="14.42578125" style="91" customWidth="1"/>
    <col min="15878" max="15878" width="15.7109375" style="91" customWidth="1"/>
    <col min="15879" max="15879" width="11" style="91" customWidth="1"/>
    <col min="15880" max="15880" width="12.42578125" style="91" customWidth="1"/>
    <col min="15881" max="15881" width="8.28515625" style="91" bestFit="1" customWidth="1"/>
    <col min="15882" max="15939" width="9.140625" style="91" customWidth="1"/>
    <col min="15940" max="16130" width="11" style="91"/>
    <col min="16131" max="16131" width="13.85546875" style="91" bestFit="1" customWidth="1"/>
    <col min="16132" max="16132" width="28" style="91" customWidth="1"/>
    <col min="16133" max="16133" width="14.42578125" style="91" customWidth="1"/>
    <col min="16134" max="16134" width="15.7109375" style="91" customWidth="1"/>
    <col min="16135" max="16135" width="11" style="91" customWidth="1"/>
    <col min="16136" max="16136" width="12.42578125" style="91" customWidth="1"/>
    <col min="16137" max="16137" width="8.28515625" style="91" bestFit="1" customWidth="1"/>
    <col min="16138" max="16195" width="9.140625" style="91" customWidth="1"/>
    <col min="16196" max="16384" width="11" style="91"/>
  </cols>
  <sheetData>
    <row r="1" spans="1:67" s="95" customFormat="1" x14ac:dyDescent="0.25">
      <c r="A1" s="93" t="s">
        <v>351</v>
      </c>
      <c r="B1" s="93" t="s">
        <v>352</v>
      </c>
      <c r="C1" s="93" t="s">
        <v>353</v>
      </c>
      <c r="D1" s="93" t="s">
        <v>354</v>
      </c>
      <c r="E1" s="93" t="s">
        <v>355</v>
      </c>
      <c r="F1" s="93" t="s">
        <v>356</v>
      </c>
      <c r="G1" s="93" t="s">
        <v>357</v>
      </c>
      <c r="H1" s="93" t="s">
        <v>374</v>
      </c>
      <c r="I1" s="93" t="s">
        <v>375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</row>
    <row r="2" spans="1:67" x14ac:dyDescent="0.25">
      <c r="A2" s="85"/>
      <c r="B2" s="85">
        <f>REGISTRATION!$B$12</f>
        <v>0</v>
      </c>
      <c r="C2" s="85">
        <f>REGISTRATION!C22</f>
        <v>0</v>
      </c>
      <c r="D2" s="85">
        <f>REGISTRATION!D22</f>
        <v>0</v>
      </c>
      <c r="E2" s="85">
        <f>REGISTRATION!E22</f>
        <v>0</v>
      </c>
      <c r="F2" s="85">
        <f>REGISTRATION!F22</f>
        <v>0</v>
      </c>
      <c r="G2" s="85">
        <f>REGISTRATION!G22</f>
        <v>0</v>
      </c>
      <c r="H2" s="85" t="s">
        <v>103</v>
      </c>
      <c r="I2" s="85" t="s">
        <v>376</v>
      </c>
    </row>
    <row r="3" spans="1:67" x14ac:dyDescent="0.25">
      <c r="A3" s="85"/>
      <c r="B3" s="85">
        <f>REGISTRATION!$B$12</f>
        <v>0</v>
      </c>
      <c r="C3" s="85">
        <f>REGISTRATION!C23</f>
        <v>0</v>
      </c>
      <c r="D3" s="85">
        <f>REGISTRATION!D23</f>
        <v>0</v>
      </c>
      <c r="E3" s="85">
        <f>REGISTRATION!E23</f>
        <v>0</v>
      </c>
      <c r="F3" s="85">
        <f>REGISTRATION!F23</f>
        <v>0</v>
      </c>
      <c r="G3" s="85">
        <f>REGISTRATION!G23</f>
        <v>0</v>
      </c>
      <c r="H3" s="85" t="s">
        <v>103</v>
      </c>
      <c r="I3" s="85" t="s">
        <v>376</v>
      </c>
    </row>
    <row r="4" spans="1:67" x14ac:dyDescent="0.25">
      <c r="A4" s="85"/>
      <c r="B4" s="85">
        <f>REGISTRATION!$B$12</f>
        <v>0</v>
      </c>
      <c r="C4" s="85">
        <f>REGISTRATION!C24</f>
        <v>0</v>
      </c>
      <c r="D4" s="85">
        <f>REGISTRATION!D24</f>
        <v>0</v>
      </c>
      <c r="E4" s="85">
        <f>REGISTRATION!E24</f>
        <v>0</v>
      </c>
      <c r="F4" s="85">
        <f>REGISTRATION!F24</f>
        <v>0</v>
      </c>
      <c r="G4" s="85">
        <f>REGISTRATION!G24</f>
        <v>0</v>
      </c>
      <c r="H4" s="85" t="s">
        <v>103</v>
      </c>
      <c r="I4" s="85" t="s">
        <v>376</v>
      </c>
    </row>
    <row r="5" spans="1:67" x14ac:dyDescent="0.25">
      <c r="A5" s="85"/>
      <c r="B5" s="85">
        <f>REGISTRATION!$B$12</f>
        <v>0</v>
      </c>
      <c r="C5" s="85">
        <f>REGISTRATION!C25</f>
        <v>0</v>
      </c>
      <c r="D5" s="85">
        <f>REGISTRATION!D25</f>
        <v>0</v>
      </c>
      <c r="E5" s="85">
        <f>REGISTRATION!E25</f>
        <v>0</v>
      </c>
      <c r="F5" s="85">
        <f>REGISTRATION!F25</f>
        <v>0</v>
      </c>
      <c r="G5" s="85">
        <f>REGISTRATION!G25</f>
        <v>0</v>
      </c>
      <c r="H5" s="85" t="s">
        <v>103</v>
      </c>
      <c r="I5" s="85" t="s">
        <v>376</v>
      </c>
    </row>
    <row r="6" spans="1:67" x14ac:dyDescent="0.25">
      <c r="A6" s="85"/>
      <c r="B6" s="85">
        <f>REGISTRATION!$B$12</f>
        <v>0</v>
      </c>
      <c r="C6" s="85">
        <f>REGISTRATION!C26</f>
        <v>0</v>
      </c>
      <c r="D6" s="85">
        <f>REGISTRATION!D26</f>
        <v>0</v>
      </c>
      <c r="E6" s="85">
        <f>REGISTRATION!E26</f>
        <v>0</v>
      </c>
      <c r="F6" s="85">
        <f>REGISTRATION!F26</f>
        <v>0</v>
      </c>
      <c r="G6" s="85">
        <f>REGISTRATION!G26</f>
        <v>0</v>
      </c>
      <c r="H6" s="85" t="s">
        <v>103</v>
      </c>
      <c r="I6" s="85" t="s">
        <v>376</v>
      </c>
    </row>
    <row r="7" spans="1:67" x14ac:dyDescent="0.25">
      <c r="A7" s="85"/>
      <c r="B7" s="85">
        <f>REGISTRATION!$B$12</f>
        <v>0</v>
      </c>
      <c r="C7" s="85">
        <f>REGISTRATION!C27</f>
        <v>0</v>
      </c>
      <c r="D7" s="85">
        <f>REGISTRATION!D27</f>
        <v>0</v>
      </c>
      <c r="E7" s="85">
        <f>REGISTRATION!E27</f>
        <v>0</v>
      </c>
      <c r="F7" s="85">
        <f>REGISTRATION!F27</f>
        <v>0</v>
      </c>
      <c r="G7" s="85">
        <f>REGISTRATION!G27</f>
        <v>0</v>
      </c>
      <c r="H7" s="85" t="s">
        <v>103</v>
      </c>
      <c r="I7" s="85" t="s">
        <v>376</v>
      </c>
    </row>
    <row r="8" spans="1:67" x14ac:dyDescent="0.25">
      <c r="A8" s="85"/>
      <c r="B8" s="85">
        <f>REGISTRATION!$B$12</f>
        <v>0</v>
      </c>
      <c r="C8" s="85">
        <f>REGISTRATION!C28</f>
        <v>0</v>
      </c>
      <c r="D8" s="85">
        <f>REGISTRATION!D28</f>
        <v>0</v>
      </c>
      <c r="E8" s="85">
        <f>REGISTRATION!E28</f>
        <v>0</v>
      </c>
      <c r="F8" s="85">
        <f>REGISTRATION!F28</f>
        <v>0</v>
      </c>
      <c r="G8" s="85">
        <f>REGISTRATION!G28</f>
        <v>0</v>
      </c>
      <c r="H8" s="85" t="s">
        <v>103</v>
      </c>
      <c r="I8" s="85" t="s">
        <v>376</v>
      </c>
    </row>
    <row r="9" spans="1:67" x14ac:dyDescent="0.25">
      <c r="A9" s="85"/>
      <c r="B9" s="85">
        <f>REGISTRATION!$B$12</f>
        <v>0</v>
      </c>
      <c r="C9" s="85">
        <f>REGISTRATION!C29</f>
        <v>0</v>
      </c>
      <c r="D9" s="85">
        <f>REGISTRATION!D29</f>
        <v>0</v>
      </c>
      <c r="E9" s="85">
        <f>REGISTRATION!E29</f>
        <v>0</v>
      </c>
      <c r="F9" s="85">
        <f>REGISTRATION!F29</f>
        <v>0</v>
      </c>
      <c r="G9" s="85">
        <f>REGISTRATION!G29</f>
        <v>0</v>
      </c>
      <c r="H9" s="85" t="s">
        <v>103</v>
      </c>
      <c r="I9" s="85" t="s">
        <v>376</v>
      </c>
    </row>
    <row r="10" spans="1:67" x14ac:dyDescent="0.25">
      <c r="A10" s="85"/>
      <c r="B10" s="85">
        <f>REGISTRATION!$B$12</f>
        <v>0</v>
      </c>
      <c r="C10" s="85">
        <f>REGISTRATION!C30</f>
        <v>0</v>
      </c>
      <c r="D10" s="85">
        <f>REGISTRATION!D30</f>
        <v>0</v>
      </c>
      <c r="E10" s="85">
        <f>REGISTRATION!E30</f>
        <v>0</v>
      </c>
      <c r="F10" s="85">
        <f>REGISTRATION!F30</f>
        <v>0</v>
      </c>
      <c r="G10" s="85">
        <f>REGISTRATION!G30</f>
        <v>0</v>
      </c>
      <c r="H10" s="85" t="s">
        <v>103</v>
      </c>
      <c r="I10" s="85" t="s">
        <v>376</v>
      </c>
    </row>
    <row r="11" spans="1:67" x14ac:dyDescent="0.25">
      <c r="A11" s="85"/>
      <c r="B11" s="85">
        <f>REGISTRATION!$B$12</f>
        <v>0</v>
      </c>
      <c r="C11" s="85">
        <f>REGISTRATION!C31</f>
        <v>0</v>
      </c>
      <c r="D11" s="85">
        <f>REGISTRATION!D31</f>
        <v>0</v>
      </c>
      <c r="E11" s="85">
        <f>REGISTRATION!E31</f>
        <v>0</v>
      </c>
      <c r="F11" s="85">
        <f>REGISTRATION!F31</f>
        <v>0</v>
      </c>
      <c r="G11" s="85">
        <f>REGISTRATION!G31</f>
        <v>0</v>
      </c>
      <c r="H11" s="85" t="s">
        <v>103</v>
      </c>
      <c r="I11" s="85" t="s">
        <v>376</v>
      </c>
    </row>
    <row r="12" spans="1:67" x14ac:dyDescent="0.25">
      <c r="A12" s="85"/>
      <c r="B12" s="85">
        <f>REGISTRATION!$B$12</f>
        <v>0</v>
      </c>
      <c r="C12" s="85">
        <f>REGISTRATION!C32</f>
        <v>0</v>
      </c>
      <c r="D12" s="85">
        <f>REGISTRATION!D32</f>
        <v>0</v>
      </c>
      <c r="E12" s="85">
        <f>REGISTRATION!E32</f>
        <v>0</v>
      </c>
      <c r="F12" s="85">
        <f>REGISTRATION!F32</f>
        <v>0</v>
      </c>
      <c r="G12" s="85">
        <f>REGISTRATION!G32</f>
        <v>0</v>
      </c>
      <c r="H12" s="85" t="s">
        <v>103</v>
      </c>
      <c r="I12" s="85" t="s">
        <v>376</v>
      </c>
    </row>
    <row r="13" spans="1:67" x14ac:dyDescent="0.25">
      <c r="A13" s="85"/>
      <c r="B13" s="85">
        <f>REGISTRATION!$B$12</f>
        <v>0</v>
      </c>
      <c r="C13" s="85">
        <f>REGISTRATION!C33</f>
        <v>0</v>
      </c>
      <c r="D13" s="85">
        <f>REGISTRATION!D33</f>
        <v>0</v>
      </c>
      <c r="E13" s="85">
        <f>REGISTRATION!E33</f>
        <v>0</v>
      </c>
      <c r="F13" s="85">
        <f>REGISTRATION!F33</f>
        <v>0</v>
      </c>
      <c r="G13" s="85">
        <f>REGISTRATION!G33</f>
        <v>0</v>
      </c>
      <c r="H13" s="85" t="s">
        <v>103</v>
      </c>
      <c r="I13" s="85" t="s">
        <v>376</v>
      </c>
    </row>
    <row r="14" spans="1:67" x14ac:dyDescent="0.25">
      <c r="A14" s="85"/>
      <c r="B14" s="85">
        <f>REGISTRATION!$B$12</f>
        <v>0</v>
      </c>
      <c r="C14" s="85">
        <f>REGISTRATION!C34</f>
        <v>0</v>
      </c>
      <c r="D14" s="85">
        <f>REGISTRATION!D34</f>
        <v>0</v>
      </c>
      <c r="E14" s="85">
        <f>REGISTRATION!E34</f>
        <v>0</v>
      </c>
      <c r="F14" s="85">
        <f>REGISTRATION!F34</f>
        <v>0</v>
      </c>
      <c r="G14" s="85">
        <f>REGISTRATION!G34</f>
        <v>0</v>
      </c>
      <c r="H14" s="85" t="s">
        <v>103</v>
      </c>
      <c r="I14" s="85" t="s">
        <v>376</v>
      </c>
    </row>
    <row r="15" spans="1:67" x14ac:dyDescent="0.25">
      <c r="A15" s="85"/>
      <c r="B15" s="85">
        <f>REGISTRATION!$B$12</f>
        <v>0</v>
      </c>
      <c r="C15" s="85">
        <f>REGISTRATION!C35</f>
        <v>0</v>
      </c>
      <c r="D15" s="85">
        <f>REGISTRATION!D35</f>
        <v>0</v>
      </c>
      <c r="E15" s="85">
        <f>REGISTRATION!E35</f>
        <v>0</v>
      </c>
      <c r="F15" s="85">
        <f>REGISTRATION!F35</f>
        <v>0</v>
      </c>
      <c r="G15" s="85">
        <f>REGISTRATION!G35</f>
        <v>0</v>
      </c>
      <c r="H15" s="85" t="s">
        <v>103</v>
      </c>
      <c r="I15" s="85" t="s">
        <v>376</v>
      </c>
    </row>
    <row r="16" spans="1:67" x14ac:dyDescent="0.25">
      <c r="A16" s="85"/>
      <c r="B16" s="85">
        <f>REGISTRATION!$B$12</f>
        <v>0</v>
      </c>
      <c r="C16" s="85">
        <f>REGISTRATION!C36</f>
        <v>0</v>
      </c>
      <c r="D16" s="85">
        <f>REGISTRATION!D36</f>
        <v>0</v>
      </c>
      <c r="E16" s="85">
        <f>REGISTRATION!E36</f>
        <v>0</v>
      </c>
      <c r="F16" s="85">
        <f>REGISTRATION!F36</f>
        <v>0</v>
      </c>
      <c r="G16" s="85">
        <f>REGISTRATION!G36</f>
        <v>0</v>
      </c>
      <c r="H16" s="85" t="s">
        <v>103</v>
      </c>
      <c r="I16" s="85" t="s">
        <v>376</v>
      </c>
    </row>
    <row r="17" spans="1:9" x14ac:dyDescent="0.25">
      <c r="A17" s="85"/>
      <c r="B17" s="85">
        <f>REGISTRATION!$B$12</f>
        <v>0</v>
      </c>
      <c r="C17" s="85">
        <f>REGISTRATION!C37</f>
        <v>0</v>
      </c>
      <c r="D17" s="85">
        <f>REGISTRATION!D37</f>
        <v>0</v>
      </c>
      <c r="E17" s="85">
        <f>REGISTRATION!E37</f>
        <v>0</v>
      </c>
      <c r="F17" s="85">
        <f>REGISTRATION!F37</f>
        <v>0</v>
      </c>
      <c r="G17" s="85">
        <f>REGISTRATION!G37</f>
        <v>0</v>
      </c>
      <c r="H17" s="85" t="s">
        <v>103</v>
      </c>
      <c r="I17" s="85" t="s">
        <v>376</v>
      </c>
    </row>
    <row r="18" spans="1:9" x14ac:dyDescent="0.25">
      <c r="A18" s="85"/>
      <c r="B18" s="85">
        <f>REGISTRATION!$B$12</f>
        <v>0</v>
      </c>
      <c r="C18" s="85">
        <f>REGISTRATION!C38</f>
        <v>0</v>
      </c>
      <c r="D18" s="85">
        <f>REGISTRATION!D38</f>
        <v>0</v>
      </c>
      <c r="E18" s="85">
        <f>REGISTRATION!E38</f>
        <v>0</v>
      </c>
      <c r="F18" s="85">
        <f>REGISTRATION!F38</f>
        <v>0</v>
      </c>
      <c r="G18" s="85">
        <f>REGISTRATION!G38</f>
        <v>0</v>
      </c>
      <c r="H18" s="85" t="s">
        <v>103</v>
      </c>
      <c r="I18" s="85" t="s">
        <v>376</v>
      </c>
    </row>
    <row r="19" spans="1:9" x14ac:dyDescent="0.25">
      <c r="A19" s="85"/>
      <c r="B19" s="85">
        <f>REGISTRATION!$B$12</f>
        <v>0</v>
      </c>
      <c r="C19" s="85">
        <f>REGISTRATION!C39</f>
        <v>0</v>
      </c>
      <c r="D19" s="85">
        <f>REGISTRATION!D39</f>
        <v>0</v>
      </c>
      <c r="E19" s="85">
        <f>REGISTRATION!E39</f>
        <v>0</v>
      </c>
      <c r="F19" s="85">
        <f>REGISTRATION!F39</f>
        <v>0</v>
      </c>
      <c r="G19" s="85">
        <f>REGISTRATION!G39</f>
        <v>0</v>
      </c>
      <c r="H19" s="85" t="s">
        <v>103</v>
      </c>
      <c r="I19" s="85" t="s">
        <v>376</v>
      </c>
    </row>
    <row r="20" spans="1:9" x14ac:dyDescent="0.25">
      <c r="A20" s="85"/>
      <c r="B20" s="85">
        <f>REGISTRATION!$B$12</f>
        <v>0</v>
      </c>
      <c r="C20" s="85">
        <f>REGISTRATION!C40</f>
        <v>0</v>
      </c>
      <c r="D20" s="85">
        <f>REGISTRATION!D40</f>
        <v>0</v>
      </c>
      <c r="E20" s="85">
        <f>REGISTRATION!E40</f>
        <v>0</v>
      </c>
      <c r="F20" s="85">
        <f>REGISTRATION!F40</f>
        <v>0</v>
      </c>
      <c r="G20" s="85">
        <f>REGISTRATION!G40</f>
        <v>0</v>
      </c>
      <c r="H20" s="85" t="s">
        <v>103</v>
      </c>
      <c r="I20" s="85" t="s">
        <v>376</v>
      </c>
    </row>
    <row r="21" spans="1:9" x14ac:dyDescent="0.25">
      <c r="A21" s="85"/>
      <c r="B21" s="85">
        <f>REGISTRATION!$B$12</f>
        <v>0</v>
      </c>
      <c r="C21" s="85">
        <f>REGISTRATION!C41</f>
        <v>0</v>
      </c>
      <c r="D21" s="85">
        <f>REGISTRATION!D41</f>
        <v>0</v>
      </c>
      <c r="E21" s="85">
        <f>REGISTRATION!E41</f>
        <v>0</v>
      </c>
      <c r="F21" s="85">
        <f>REGISTRATION!F41</f>
        <v>0</v>
      </c>
      <c r="G21" s="85">
        <f>REGISTRATION!G41</f>
        <v>0</v>
      </c>
      <c r="H21" s="85" t="s">
        <v>103</v>
      </c>
      <c r="I21" s="85" t="s">
        <v>376</v>
      </c>
    </row>
    <row r="22" spans="1:9" x14ac:dyDescent="0.25">
      <c r="A22" s="85"/>
      <c r="B22" s="85">
        <f>REGISTRATION!$B$12</f>
        <v>0</v>
      </c>
      <c r="C22" s="85">
        <f>REGISTRATION!C42</f>
        <v>0</v>
      </c>
      <c r="D22" s="85">
        <f>REGISTRATION!D42</f>
        <v>0</v>
      </c>
      <c r="E22" s="85">
        <f>REGISTRATION!E42</f>
        <v>0</v>
      </c>
      <c r="F22" s="85">
        <f>REGISTRATION!F42</f>
        <v>0</v>
      </c>
      <c r="G22" s="85">
        <f>REGISTRATION!G42</f>
        <v>0</v>
      </c>
      <c r="H22" s="85" t="s">
        <v>103</v>
      </c>
      <c r="I22" s="85" t="s">
        <v>376</v>
      </c>
    </row>
    <row r="23" spans="1:9" x14ac:dyDescent="0.25">
      <c r="A23" s="85"/>
      <c r="B23" s="85">
        <f>REGISTRATION!$B$12</f>
        <v>0</v>
      </c>
      <c r="C23" s="85">
        <f>REGISTRATION!C43</f>
        <v>0</v>
      </c>
      <c r="D23" s="85">
        <f>REGISTRATION!D43</f>
        <v>0</v>
      </c>
      <c r="E23" s="85">
        <f>REGISTRATION!E43</f>
        <v>0</v>
      </c>
      <c r="F23" s="85">
        <f>REGISTRATION!F43</f>
        <v>0</v>
      </c>
      <c r="G23" s="85">
        <f>REGISTRATION!G43</f>
        <v>0</v>
      </c>
      <c r="H23" s="85" t="s">
        <v>103</v>
      </c>
      <c r="I23" s="85" t="s">
        <v>376</v>
      </c>
    </row>
    <row r="24" spans="1:9" x14ac:dyDescent="0.25">
      <c r="A24" s="85"/>
      <c r="B24" s="85">
        <f>REGISTRATION!$B$12</f>
        <v>0</v>
      </c>
      <c r="C24" s="85">
        <f>REGISTRATION!C44</f>
        <v>0</v>
      </c>
      <c r="D24" s="85">
        <f>REGISTRATION!D44</f>
        <v>0</v>
      </c>
      <c r="E24" s="85">
        <f>REGISTRATION!E44</f>
        <v>0</v>
      </c>
      <c r="F24" s="85">
        <f>REGISTRATION!F44</f>
        <v>0</v>
      </c>
      <c r="G24" s="85">
        <f>REGISTRATION!G44</f>
        <v>0</v>
      </c>
      <c r="H24" s="85" t="s">
        <v>103</v>
      </c>
      <c r="I24" s="85" t="s">
        <v>376</v>
      </c>
    </row>
    <row r="25" spans="1:9" x14ac:dyDescent="0.25">
      <c r="A25" s="85"/>
      <c r="B25" s="85">
        <f>REGISTRATION!$B$12</f>
        <v>0</v>
      </c>
      <c r="C25" s="85">
        <f>REGISTRATION!C45</f>
        <v>0</v>
      </c>
      <c r="D25" s="85">
        <f>REGISTRATION!D45</f>
        <v>0</v>
      </c>
      <c r="E25" s="85">
        <f>REGISTRATION!E45</f>
        <v>0</v>
      </c>
      <c r="F25" s="85">
        <f>REGISTRATION!F45</f>
        <v>0</v>
      </c>
      <c r="G25" s="85">
        <f>REGISTRATION!G45</f>
        <v>0</v>
      </c>
      <c r="H25" s="85" t="s">
        <v>103</v>
      </c>
      <c r="I25" s="85" t="s">
        <v>376</v>
      </c>
    </row>
    <row r="26" spans="1:9" x14ac:dyDescent="0.25">
      <c r="A26" s="85"/>
      <c r="B26" s="85">
        <f>REGISTRATION!$B$12</f>
        <v>0</v>
      </c>
      <c r="C26" s="85">
        <f>REGISTRATION!C46</f>
        <v>0</v>
      </c>
      <c r="D26" s="85">
        <f>REGISTRATION!D46</f>
        <v>0</v>
      </c>
      <c r="E26" s="85">
        <f>REGISTRATION!E46</f>
        <v>0</v>
      </c>
      <c r="F26" s="85">
        <f>REGISTRATION!F46</f>
        <v>0</v>
      </c>
      <c r="G26" s="85">
        <f>REGISTRATION!G46</f>
        <v>0</v>
      </c>
      <c r="H26" s="85" t="s">
        <v>103</v>
      </c>
      <c r="I26" s="85" t="s">
        <v>376</v>
      </c>
    </row>
    <row r="27" spans="1:9" x14ac:dyDescent="0.25">
      <c r="A27" s="85"/>
      <c r="B27" s="85">
        <f>REGISTRATION!$B$12</f>
        <v>0</v>
      </c>
      <c r="C27" s="85">
        <f>REGISTRATION!C47</f>
        <v>0</v>
      </c>
      <c r="D27" s="85">
        <f>REGISTRATION!D47</f>
        <v>0</v>
      </c>
      <c r="E27" s="85">
        <f>REGISTRATION!E47</f>
        <v>0</v>
      </c>
      <c r="F27" s="85">
        <f>REGISTRATION!F47</f>
        <v>0</v>
      </c>
      <c r="G27" s="85">
        <f>REGISTRATION!G47</f>
        <v>0</v>
      </c>
      <c r="H27" s="85" t="s">
        <v>103</v>
      </c>
      <c r="I27" s="85" t="s">
        <v>376</v>
      </c>
    </row>
    <row r="28" spans="1:9" x14ac:dyDescent="0.25">
      <c r="A28" s="85"/>
      <c r="B28" s="85">
        <f>REGISTRATION!$B$12</f>
        <v>0</v>
      </c>
      <c r="C28" s="85">
        <f>REGISTRATION!C48</f>
        <v>0</v>
      </c>
      <c r="D28" s="85">
        <f>REGISTRATION!D48</f>
        <v>0</v>
      </c>
      <c r="E28" s="85">
        <f>REGISTRATION!E48</f>
        <v>0</v>
      </c>
      <c r="F28" s="85">
        <f>REGISTRATION!F48</f>
        <v>0</v>
      </c>
      <c r="G28" s="85">
        <f>REGISTRATION!G48</f>
        <v>0</v>
      </c>
      <c r="H28" s="85" t="s">
        <v>103</v>
      </c>
      <c r="I28" s="85" t="s">
        <v>376</v>
      </c>
    </row>
    <row r="29" spans="1:9" x14ac:dyDescent="0.25">
      <c r="A29" s="85"/>
      <c r="B29" s="85">
        <f>REGISTRATION!$B$12</f>
        <v>0</v>
      </c>
      <c r="C29" s="85">
        <f>REGISTRATION!C49</f>
        <v>0</v>
      </c>
      <c r="D29" s="85">
        <f>REGISTRATION!D49</f>
        <v>0</v>
      </c>
      <c r="E29" s="85">
        <f>REGISTRATION!E49</f>
        <v>0</v>
      </c>
      <c r="F29" s="85">
        <f>REGISTRATION!F49</f>
        <v>0</v>
      </c>
      <c r="G29" s="85">
        <f>REGISTRATION!G49</f>
        <v>0</v>
      </c>
      <c r="H29" s="85" t="s">
        <v>103</v>
      </c>
      <c r="I29" s="85" t="s">
        <v>376</v>
      </c>
    </row>
    <row r="30" spans="1:9" x14ac:dyDescent="0.25">
      <c r="A30" s="85"/>
      <c r="B30" s="85">
        <f>REGISTRATION!$B$12</f>
        <v>0</v>
      </c>
      <c r="C30" s="85">
        <f>REGISTRATION!C50</f>
        <v>0</v>
      </c>
      <c r="D30" s="85">
        <f>REGISTRATION!D50</f>
        <v>0</v>
      </c>
      <c r="E30" s="85">
        <f>REGISTRATION!E50</f>
        <v>0</v>
      </c>
      <c r="F30" s="85">
        <f>REGISTRATION!F50</f>
        <v>0</v>
      </c>
      <c r="G30" s="85">
        <f>REGISTRATION!G50</f>
        <v>0</v>
      </c>
      <c r="H30" s="85" t="s">
        <v>103</v>
      </c>
      <c r="I30" s="85" t="s">
        <v>376</v>
      </c>
    </row>
    <row r="31" spans="1:9" x14ac:dyDescent="0.25">
      <c r="A31" s="85"/>
      <c r="B31" s="85">
        <f>REGISTRATION!$B$12</f>
        <v>0</v>
      </c>
      <c r="C31" s="85">
        <f>REGISTRATION!C51</f>
        <v>0</v>
      </c>
      <c r="D31" s="85">
        <f>REGISTRATION!D51</f>
        <v>0</v>
      </c>
      <c r="E31" s="85">
        <f>REGISTRATION!E51</f>
        <v>0</v>
      </c>
      <c r="F31" s="85">
        <f>REGISTRATION!F51</f>
        <v>0</v>
      </c>
      <c r="G31" s="85">
        <f>REGISTRATION!G51</f>
        <v>0</v>
      </c>
      <c r="H31" s="85" t="s">
        <v>103</v>
      </c>
      <c r="I31" s="85" t="s">
        <v>376</v>
      </c>
    </row>
    <row r="32" spans="1:9" x14ac:dyDescent="0.25">
      <c r="A32" s="85"/>
      <c r="B32" s="85">
        <f>REGISTRATION!$B$12</f>
        <v>0</v>
      </c>
      <c r="C32" s="85">
        <f>REGISTRATION!C52</f>
        <v>0</v>
      </c>
      <c r="D32" s="85">
        <f>REGISTRATION!D52</f>
        <v>0</v>
      </c>
      <c r="E32" s="85">
        <f>REGISTRATION!E52</f>
        <v>0</v>
      </c>
      <c r="F32" s="85">
        <f>REGISTRATION!F52</f>
        <v>0</v>
      </c>
      <c r="G32" s="85">
        <f>REGISTRATION!G52</f>
        <v>0</v>
      </c>
      <c r="H32" s="85" t="s">
        <v>103</v>
      </c>
      <c r="I32" s="85" t="s">
        <v>376</v>
      </c>
    </row>
    <row r="33" spans="1:9" x14ac:dyDescent="0.25">
      <c r="A33" s="85"/>
      <c r="B33" s="85">
        <f>REGISTRATION!$B$12</f>
        <v>0</v>
      </c>
      <c r="C33" s="85">
        <f>REGISTRATION!C53</f>
        <v>0</v>
      </c>
      <c r="D33" s="85">
        <f>REGISTRATION!D53</f>
        <v>0</v>
      </c>
      <c r="E33" s="85">
        <f>REGISTRATION!E53</f>
        <v>0</v>
      </c>
      <c r="F33" s="85">
        <f>REGISTRATION!F53</f>
        <v>0</v>
      </c>
      <c r="G33" s="85">
        <f>REGISTRATION!G53</f>
        <v>0</v>
      </c>
      <c r="H33" s="85" t="s">
        <v>103</v>
      </c>
      <c r="I33" s="85" t="s">
        <v>376</v>
      </c>
    </row>
    <row r="34" spans="1:9" x14ac:dyDescent="0.25">
      <c r="A34" s="85"/>
      <c r="B34" s="85">
        <f>REGISTRATION!$B$12</f>
        <v>0</v>
      </c>
      <c r="C34" s="85">
        <f>REGISTRATION!C54</f>
        <v>0</v>
      </c>
      <c r="D34" s="85">
        <f>REGISTRATION!D54</f>
        <v>0</v>
      </c>
      <c r="E34" s="85">
        <f>REGISTRATION!E54</f>
        <v>0</v>
      </c>
      <c r="F34" s="85">
        <f>REGISTRATION!F54</f>
        <v>0</v>
      </c>
      <c r="G34" s="85">
        <f>REGISTRATION!G54</f>
        <v>0</v>
      </c>
      <c r="H34" s="85" t="s">
        <v>103</v>
      </c>
      <c r="I34" s="85" t="s">
        <v>376</v>
      </c>
    </row>
    <row r="35" spans="1:9" x14ac:dyDescent="0.25">
      <c r="A35" s="85"/>
      <c r="B35" s="85">
        <f>REGISTRATION!$B$12</f>
        <v>0</v>
      </c>
      <c r="C35" s="85">
        <f>REGISTRATION!C55</f>
        <v>0</v>
      </c>
      <c r="D35" s="85">
        <f>REGISTRATION!D55</f>
        <v>0</v>
      </c>
      <c r="E35" s="85">
        <f>REGISTRATION!E55</f>
        <v>0</v>
      </c>
      <c r="F35" s="85">
        <f>REGISTRATION!F55</f>
        <v>0</v>
      </c>
      <c r="G35" s="85">
        <f>REGISTRATION!G55</f>
        <v>0</v>
      </c>
      <c r="H35" s="85" t="s">
        <v>103</v>
      </c>
      <c r="I35" s="85" t="s">
        <v>376</v>
      </c>
    </row>
    <row r="36" spans="1:9" x14ac:dyDescent="0.25">
      <c r="A36" s="85"/>
      <c r="B36" s="85">
        <f>REGISTRATION!$B$12</f>
        <v>0</v>
      </c>
      <c r="C36" s="85">
        <f>REGISTRATION!C56</f>
        <v>0</v>
      </c>
      <c r="D36" s="85">
        <f>REGISTRATION!D56</f>
        <v>0</v>
      </c>
      <c r="E36" s="85">
        <f>REGISTRATION!E56</f>
        <v>0</v>
      </c>
      <c r="F36" s="85">
        <f>REGISTRATION!F56</f>
        <v>0</v>
      </c>
      <c r="G36" s="85">
        <f>REGISTRATION!G56</f>
        <v>0</v>
      </c>
      <c r="H36" s="85" t="s">
        <v>103</v>
      </c>
      <c r="I36" s="85" t="s">
        <v>376</v>
      </c>
    </row>
    <row r="37" spans="1:9" x14ac:dyDescent="0.25">
      <c r="A37" s="85"/>
      <c r="B37" s="85">
        <f>REGISTRATION!$B$12</f>
        <v>0</v>
      </c>
      <c r="C37" s="85">
        <f>REGISTRATION!C57</f>
        <v>0</v>
      </c>
      <c r="D37" s="85">
        <f>REGISTRATION!D57</f>
        <v>0</v>
      </c>
      <c r="E37" s="85">
        <f>REGISTRATION!E57</f>
        <v>0</v>
      </c>
      <c r="F37" s="85">
        <f>REGISTRATION!F57</f>
        <v>0</v>
      </c>
      <c r="G37" s="85">
        <f>REGISTRATION!G57</f>
        <v>0</v>
      </c>
      <c r="H37" s="85" t="s">
        <v>103</v>
      </c>
      <c r="I37" s="85" t="s">
        <v>376</v>
      </c>
    </row>
    <row r="38" spans="1:9" x14ac:dyDescent="0.25">
      <c r="A38" s="85"/>
      <c r="B38" s="85">
        <f>REGISTRATION!$B$12</f>
        <v>0</v>
      </c>
      <c r="C38" s="85">
        <f>REGISTRATION!C58</f>
        <v>0</v>
      </c>
      <c r="D38" s="85">
        <f>REGISTRATION!D58</f>
        <v>0</v>
      </c>
      <c r="E38" s="85">
        <f>REGISTRATION!E58</f>
        <v>0</v>
      </c>
      <c r="F38" s="85">
        <f>REGISTRATION!F58</f>
        <v>0</v>
      </c>
      <c r="G38" s="85">
        <f>REGISTRATION!G58</f>
        <v>0</v>
      </c>
      <c r="H38" s="85" t="s">
        <v>103</v>
      </c>
      <c r="I38" s="85" t="s">
        <v>376</v>
      </c>
    </row>
    <row r="39" spans="1:9" x14ac:dyDescent="0.25">
      <c r="A39" s="85"/>
      <c r="B39" s="85">
        <f>REGISTRATION!$B$12</f>
        <v>0</v>
      </c>
      <c r="C39" s="85">
        <f>REGISTRATION!C59</f>
        <v>0</v>
      </c>
      <c r="D39" s="85">
        <f>REGISTRATION!D59</f>
        <v>0</v>
      </c>
      <c r="E39" s="85">
        <f>REGISTRATION!E59</f>
        <v>0</v>
      </c>
      <c r="F39" s="85">
        <f>REGISTRATION!F59</f>
        <v>0</v>
      </c>
      <c r="G39" s="85">
        <f>REGISTRATION!G59</f>
        <v>0</v>
      </c>
      <c r="H39" s="85" t="s">
        <v>103</v>
      </c>
      <c r="I39" s="85" t="s">
        <v>376</v>
      </c>
    </row>
    <row r="40" spans="1:9" x14ac:dyDescent="0.25">
      <c r="A40" s="85"/>
      <c r="B40" s="85">
        <f>REGISTRATION!$B$12</f>
        <v>0</v>
      </c>
      <c r="C40" s="85">
        <f>REGISTRATION!C60</f>
        <v>0</v>
      </c>
      <c r="D40" s="85">
        <f>REGISTRATION!D60</f>
        <v>0</v>
      </c>
      <c r="E40" s="85">
        <f>REGISTRATION!E60</f>
        <v>0</v>
      </c>
      <c r="F40" s="85">
        <f>REGISTRATION!F60</f>
        <v>0</v>
      </c>
      <c r="G40" s="85">
        <f>REGISTRATION!G60</f>
        <v>0</v>
      </c>
      <c r="H40" s="85" t="s">
        <v>103</v>
      </c>
      <c r="I40" s="85" t="s">
        <v>376</v>
      </c>
    </row>
    <row r="41" spans="1:9" x14ac:dyDescent="0.25">
      <c r="A41" s="85"/>
      <c r="B41" s="85">
        <f>REGISTRATION!$B$12</f>
        <v>0</v>
      </c>
      <c r="C41" s="85">
        <f>REGISTRATION!C61</f>
        <v>0</v>
      </c>
      <c r="D41" s="85">
        <f>REGISTRATION!D61</f>
        <v>0</v>
      </c>
      <c r="E41" s="85">
        <f>REGISTRATION!E61</f>
        <v>0</v>
      </c>
      <c r="F41" s="85">
        <f>REGISTRATION!F61</f>
        <v>0</v>
      </c>
      <c r="G41" s="85">
        <f>REGISTRATION!G61</f>
        <v>0</v>
      </c>
      <c r="H41" s="85" t="s">
        <v>103</v>
      </c>
      <c r="I41" s="85" t="s">
        <v>376</v>
      </c>
    </row>
    <row r="42" spans="1:9" x14ac:dyDescent="0.25">
      <c r="A42" s="85"/>
      <c r="B42" s="85">
        <f>REGISTRATION!$B$12</f>
        <v>0</v>
      </c>
      <c r="C42" s="85">
        <f>REGISTRATION!C62</f>
        <v>0</v>
      </c>
      <c r="D42" s="85">
        <f>REGISTRATION!D62</f>
        <v>0</v>
      </c>
      <c r="E42" s="85">
        <f>REGISTRATION!E62</f>
        <v>0</v>
      </c>
      <c r="F42" s="85">
        <f>REGISTRATION!F62</f>
        <v>0</v>
      </c>
      <c r="G42" s="85">
        <f>REGISTRATION!G62</f>
        <v>0</v>
      </c>
      <c r="H42" s="85" t="s">
        <v>103</v>
      </c>
      <c r="I42" s="85" t="s">
        <v>376</v>
      </c>
    </row>
    <row r="43" spans="1:9" x14ac:dyDescent="0.25">
      <c r="A43" s="85"/>
      <c r="B43" s="85">
        <f>REGISTRATION!$B$12</f>
        <v>0</v>
      </c>
      <c r="C43" s="85">
        <f>REGISTRATION!C63</f>
        <v>0</v>
      </c>
      <c r="D43" s="85">
        <f>REGISTRATION!D63</f>
        <v>0</v>
      </c>
      <c r="E43" s="85">
        <f>REGISTRATION!E63</f>
        <v>0</v>
      </c>
      <c r="F43" s="85">
        <f>REGISTRATION!F63</f>
        <v>0</v>
      </c>
      <c r="G43" s="85">
        <f>REGISTRATION!G63</f>
        <v>0</v>
      </c>
      <c r="H43" s="85" t="s">
        <v>103</v>
      </c>
      <c r="I43" s="85" t="s">
        <v>376</v>
      </c>
    </row>
    <row r="44" spans="1:9" x14ac:dyDescent="0.25">
      <c r="A44" s="85"/>
      <c r="B44" s="85">
        <f>REGISTRATION!$B$12</f>
        <v>0</v>
      </c>
      <c r="C44" s="85">
        <f>REGISTRATION!C64</f>
        <v>0</v>
      </c>
      <c r="D44" s="85">
        <f>REGISTRATION!D64</f>
        <v>0</v>
      </c>
      <c r="E44" s="85">
        <f>REGISTRATION!E64</f>
        <v>0</v>
      </c>
      <c r="F44" s="85">
        <f>REGISTRATION!F64</f>
        <v>0</v>
      </c>
      <c r="G44" s="85">
        <f>REGISTRATION!G64</f>
        <v>0</v>
      </c>
      <c r="H44" s="85" t="s">
        <v>103</v>
      </c>
      <c r="I44" s="85" t="s">
        <v>376</v>
      </c>
    </row>
    <row r="45" spans="1:9" x14ac:dyDescent="0.25">
      <c r="A45" s="85"/>
      <c r="B45" s="85">
        <f>REGISTRATION!$B$12</f>
        <v>0</v>
      </c>
      <c r="C45" s="85">
        <f>REGISTRATION!C65</f>
        <v>0</v>
      </c>
      <c r="D45" s="85">
        <f>REGISTRATION!D65</f>
        <v>0</v>
      </c>
      <c r="E45" s="85">
        <f>REGISTRATION!E65</f>
        <v>0</v>
      </c>
      <c r="F45" s="85">
        <f>REGISTRATION!F65</f>
        <v>0</v>
      </c>
      <c r="G45" s="85">
        <f>REGISTRATION!G65</f>
        <v>0</v>
      </c>
      <c r="H45" s="85" t="s">
        <v>103</v>
      </c>
      <c r="I45" s="85" t="s">
        <v>376</v>
      </c>
    </row>
    <row r="46" spans="1:9" x14ac:dyDescent="0.25">
      <c r="A46" s="85"/>
      <c r="B46" s="85">
        <f>REGISTRATION!$B$12</f>
        <v>0</v>
      </c>
      <c r="C46" s="85">
        <f>REGISTRATION!C66</f>
        <v>0</v>
      </c>
      <c r="D46" s="85">
        <f>REGISTRATION!D66</f>
        <v>0</v>
      </c>
      <c r="E46" s="85">
        <f>REGISTRATION!E66</f>
        <v>0</v>
      </c>
      <c r="F46" s="85">
        <f>REGISTRATION!F66</f>
        <v>0</v>
      </c>
      <c r="G46" s="85">
        <f>REGISTRATION!G66</f>
        <v>0</v>
      </c>
      <c r="H46" s="85" t="s">
        <v>103</v>
      </c>
      <c r="I46" s="85" t="s">
        <v>376</v>
      </c>
    </row>
    <row r="47" spans="1:9" x14ac:dyDescent="0.25">
      <c r="A47" s="85"/>
      <c r="B47" s="85">
        <f>REGISTRATION!$B$12</f>
        <v>0</v>
      </c>
      <c r="C47" s="85">
        <f>REGISTRATION!C67</f>
        <v>0</v>
      </c>
      <c r="D47" s="85">
        <f>REGISTRATION!D67</f>
        <v>0</v>
      </c>
      <c r="E47" s="85">
        <f>REGISTRATION!E67</f>
        <v>0</v>
      </c>
      <c r="F47" s="85">
        <f>REGISTRATION!F67</f>
        <v>0</v>
      </c>
      <c r="G47" s="85">
        <f>REGISTRATION!G67</f>
        <v>0</v>
      </c>
      <c r="H47" s="85" t="s">
        <v>103</v>
      </c>
      <c r="I47" s="85" t="s">
        <v>376</v>
      </c>
    </row>
    <row r="48" spans="1:9" x14ac:dyDescent="0.25">
      <c r="A48" s="85"/>
      <c r="B48" s="85">
        <f>REGISTRATION!$B$12</f>
        <v>0</v>
      </c>
      <c r="C48" s="85">
        <f>REGISTRATION!C68</f>
        <v>0</v>
      </c>
      <c r="D48" s="85">
        <f>REGISTRATION!D68</f>
        <v>0</v>
      </c>
      <c r="E48" s="85">
        <f>REGISTRATION!E68</f>
        <v>0</v>
      </c>
      <c r="F48" s="85">
        <f>REGISTRATION!F68</f>
        <v>0</v>
      </c>
      <c r="G48" s="85">
        <f>REGISTRATION!G68</f>
        <v>0</v>
      </c>
      <c r="H48" s="85" t="s">
        <v>103</v>
      </c>
      <c r="I48" s="85" t="s">
        <v>376</v>
      </c>
    </row>
    <row r="49" spans="1:9" x14ac:dyDescent="0.25">
      <c r="A49" s="85"/>
      <c r="B49" s="85">
        <f>REGISTRATION!$B$12</f>
        <v>0</v>
      </c>
      <c r="C49" s="85">
        <f>REGISTRATION!C69</f>
        <v>0</v>
      </c>
      <c r="D49" s="85">
        <f>REGISTRATION!D69</f>
        <v>0</v>
      </c>
      <c r="E49" s="85">
        <f>REGISTRATION!E69</f>
        <v>0</v>
      </c>
      <c r="F49" s="85">
        <f>REGISTRATION!F69</f>
        <v>0</v>
      </c>
      <c r="G49" s="85">
        <f>REGISTRATION!G69</f>
        <v>0</v>
      </c>
      <c r="H49" s="85" t="s">
        <v>103</v>
      </c>
      <c r="I49" s="85" t="s">
        <v>376</v>
      </c>
    </row>
    <row r="50" spans="1:9" x14ac:dyDescent="0.25">
      <c r="A50" s="85"/>
      <c r="B50" s="85">
        <f>REGISTRATION!$B$12</f>
        <v>0</v>
      </c>
      <c r="C50" s="85">
        <f>REGISTRATION!C70</f>
        <v>0</v>
      </c>
      <c r="D50" s="85">
        <f>REGISTRATION!D70</f>
        <v>0</v>
      </c>
      <c r="E50" s="85">
        <f>REGISTRATION!E70</f>
        <v>0</v>
      </c>
      <c r="F50" s="85">
        <f>REGISTRATION!F70</f>
        <v>0</v>
      </c>
      <c r="G50" s="85">
        <f>REGISTRATION!G70</f>
        <v>0</v>
      </c>
      <c r="H50" s="85" t="s">
        <v>103</v>
      </c>
      <c r="I50" s="85" t="s">
        <v>376</v>
      </c>
    </row>
    <row r="51" spans="1:9" x14ac:dyDescent="0.25">
      <c r="A51" s="85"/>
      <c r="B51" s="85">
        <f>REGISTRATION!$B$12</f>
        <v>0</v>
      </c>
      <c r="C51" s="85">
        <f>REGISTRATION!C71</f>
        <v>0</v>
      </c>
      <c r="D51" s="85">
        <f>REGISTRATION!D71</f>
        <v>0</v>
      </c>
      <c r="E51" s="85">
        <f>REGISTRATION!E71</f>
        <v>0</v>
      </c>
      <c r="F51" s="85">
        <f>REGISTRATION!F71</f>
        <v>0</v>
      </c>
      <c r="G51" s="85">
        <f>REGISTRATION!G71</f>
        <v>0</v>
      </c>
      <c r="H51" s="85" t="s">
        <v>103</v>
      </c>
      <c r="I51" s="85" t="s">
        <v>376</v>
      </c>
    </row>
    <row r="52" spans="1:9" x14ac:dyDescent="0.25">
      <c r="A52" s="85"/>
      <c r="B52" s="85">
        <f>REGISTRATION!$B$12</f>
        <v>0</v>
      </c>
      <c r="C52" s="85">
        <f>REGISTRATION!C72</f>
        <v>0</v>
      </c>
      <c r="D52" s="85">
        <f>REGISTRATION!D72</f>
        <v>0</v>
      </c>
      <c r="E52" s="85">
        <f>REGISTRATION!E72</f>
        <v>0</v>
      </c>
      <c r="F52" s="85">
        <f>REGISTRATION!F72</f>
        <v>0</v>
      </c>
      <c r="G52" s="85">
        <f>REGISTRATION!G72</f>
        <v>0</v>
      </c>
      <c r="H52" s="85" t="s">
        <v>103</v>
      </c>
      <c r="I52" s="85" t="s">
        <v>376</v>
      </c>
    </row>
    <row r="53" spans="1:9" x14ac:dyDescent="0.25">
      <c r="A53" s="85"/>
      <c r="B53" s="85">
        <f>REGISTRATION!$B$12</f>
        <v>0</v>
      </c>
      <c r="C53" s="85">
        <f>REGISTRATION!C73</f>
        <v>0</v>
      </c>
      <c r="D53" s="85">
        <f>REGISTRATION!D73</f>
        <v>0</v>
      </c>
      <c r="E53" s="85">
        <f>REGISTRATION!E73</f>
        <v>0</v>
      </c>
      <c r="F53" s="85">
        <f>REGISTRATION!F73</f>
        <v>0</v>
      </c>
      <c r="G53" s="85">
        <f>REGISTRATION!G73</f>
        <v>0</v>
      </c>
      <c r="H53" s="85" t="s">
        <v>103</v>
      </c>
      <c r="I53" s="85" t="s">
        <v>376</v>
      </c>
    </row>
    <row r="54" spans="1:9" x14ac:dyDescent="0.25">
      <c r="A54" s="85"/>
      <c r="B54" s="85">
        <f>REGISTRATION!$B$12</f>
        <v>0</v>
      </c>
      <c r="C54" s="85">
        <f>REGISTRATION!C74</f>
        <v>0</v>
      </c>
      <c r="D54" s="85">
        <f>REGISTRATION!D74</f>
        <v>0</v>
      </c>
      <c r="E54" s="85">
        <f>REGISTRATION!E74</f>
        <v>0</v>
      </c>
      <c r="F54" s="85">
        <f>REGISTRATION!F74</f>
        <v>0</v>
      </c>
      <c r="G54" s="85">
        <f>REGISTRATION!G74</f>
        <v>0</v>
      </c>
      <c r="H54" s="85" t="s">
        <v>103</v>
      </c>
      <c r="I54" s="85" t="s">
        <v>376</v>
      </c>
    </row>
    <row r="55" spans="1:9" x14ac:dyDescent="0.25">
      <c r="A55" s="85"/>
      <c r="B55" s="85">
        <f>REGISTRATION!$B$12</f>
        <v>0</v>
      </c>
      <c r="C55" s="85">
        <f>REGISTRATION!C75</f>
        <v>0</v>
      </c>
      <c r="D55" s="85">
        <f>REGISTRATION!D75</f>
        <v>0</v>
      </c>
      <c r="E55" s="85">
        <f>REGISTRATION!E75</f>
        <v>0</v>
      </c>
      <c r="F55" s="85">
        <f>REGISTRATION!F75</f>
        <v>0</v>
      </c>
      <c r="G55" s="85">
        <f>REGISTRATION!G75</f>
        <v>0</v>
      </c>
      <c r="H55" s="85" t="s">
        <v>103</v>
      </c>
      <c r="I55" s="85" t="s">
        <v>376</v>
      </c>
    </row>
    <row r="56" spans="1:9" x14ac:dyDescent="0.25">
      <c r="A56" s="85"/>
      <c r="B56" s="85">
        <f>REGISTRATION!$B$12</f>
        <v>0</v>
      </c>
      <c r="C56" s="85">
        <f>REGISTRATION!C76</f>
        <v>0</v>
      </c>
      <c r="D56" s="85">
        <f>REGISTRATION!D76</f>
        <v>0</v>
      </c>
      <c r="E56" s="85">
        <f>REGISTRATION!E76</f>
        <v>0</v>
      </c>
      <c r="F56" s="85">
        <f>REGISTRATION!F76</f>
        <v>0</v>
      </c>
      <c r="G56" s="85">
        <f>REGISTRATION!G76</f>
        <v>0</v>
      </c>
      <c r="H56" s="85" t="s">
        <v>103</v>
      </c>
      <c r="I56" s="85" t="s">
        <v>376</v>
      </c>
    </row>
    <row r="57" spans="1:9" x14ac:dyDescent="0.25">
      <c r="A57" s="85"/>
      <c r="B57" s="85">
        <f>REGISTRATION!$B$12</f>
        <v>0</v>
      </c>
      <c r="C57" s="85">
        <f>REGISTRATION!C77</f>
        <v>0</v>
      </c>
      <c r="D57" s="85">
        <f>REGISTRATION!D77</f>
        <v>0</v>
      </c>
      <c r="E57" s="85">
        <f>REGISTRATION!E77</f>
        <v>0</v>
      </c>
      <c r="F57" s="85">
        <f>REGISTRATION!F77</f>
        <v>0</v>
      </c>
      <c r="G57" s="85">
        <f>REGISTRATION!G77</f>
        <v>0</v>
      </c>
      <c r="H57" s="85" t="s">
        <v>103</v>
      </c>
      <c r="I57" s="85" t="s">
        <v>376</v>
      </c>
    </row>
    <row r="58" spans="1:9" x14ac:dyDescent="0.25">
      <c r="A58" s="85"/>
      <c r="B58" s="85">
        <f>REGISTRATION!$B$12</f>
        <v>0</v>
      </c>
      <c r="C58" s="85">
        <f>REGISTRATION!C78</f>
        <v>0</v>
      </c>
      <c r="D58" s="85">
        <f>REGISTRATION!D78</f>
        <v>0</v>
      </c>
      <c r="E58" s="85">
        <f>REGISTRATION!E78</f>
        <v>0</v>
      </c>
      <c r="F58" s="85">
        <f>REGISTRATION!F78</f>
        <v>0</v>
      </c>
      <c r="G58" s="85">
        <f>REGISTRATION!G78</f>
        <v>0</v>
      </c>
      <c r="H58" s="85" t="s">
        <v>103</v>
      </c>
      <c r="I58" s="85" t="s">
        <v>376</v>
      </c>
    </row>
    <row r="59" spans="1:9" x14ac:dyDescent="0.25">
      <c r="A59" s="85"/>
      <c r="B59" s="85">
        <f>REGISTRATION!$B$12</f>
        <v>0</v>
      </c>
      <c r="C59" s="85">
        <f>REGISTRATION!C79</f>
        <v>0</v>
      </c>
      <c r="D59" s="85">
        <f>REGISTRATION!D79</f>
        <v>0</v>
      </c>
      <c r="E59" s="85">
        <f>REGISTRATION!E79</f>
        <v>0</v>
      </c>
      <c r="F59" s="85">
        <f>REGISTRATION!F79</f>
        <v>0</v>
      </c>
      <c r="G59" s="85">
        <f>REGISTRATION!G79</f>
        <v>0</v>
      </c>
      <c r="H59" s="85" t="s">
        <v>103</v>
      </c>
      <c r="I59" s="85" t="s">
        <v>376</v>
      </c>
    </row>
    <row r="60" spans="1:9" x14ac:dyDescent="0.25">
      <c r="A60" s="85"/>
      <c r="B60" s="85"/>
      <c r="C60" s="85"/>
      <c r="D60" s="85"/>
      <c r="E60" s="85"/>
      <c r="F60" s="85"/>
      <c r="G60" s="85"/>
      <c r="H60" s="85"/>
      <c r="I60" s="85"/>
    </row>
    <row r="61" spans="1:9" x14ac:dyDescent="0.25">
      <c r="A61" s="85"/>
      <c r="B61" s="85"/>
      <c r="C61" s="85"/>
      <c r="D61" s="85"/>
      <c r="E61" s="85"/>
      <c r="F61" s="85"/>
      <c r="G61" s="85"/>
      <c r="H61" s="85"/>
      <c r="I61" s="85"/>
    </row>
    <row r="62" spans="1:9" x14ac:dyDescent="0.25">
      <c r="A62" s="85"/>
      <c r="B62" s="85"/>
      <c r="C62" s="85"/>
      <c r="D62" s="85"/>
      <c r="E62" s="85"/>
      <c r="F62" s="85"/>
      <c r="G62" s="85"/>
      <c r="H62" s="85"/>
      <c r="I62" s="85"/>
    </row>
    <row r="63" spans="1:9" x14ac:dyDescent="0.25">
      <c r="A63" s="85"/>
      <c r="B63" s="85"/>
      <c r="C63" s="85"/>
      <c r="D63" s="85"/>
      <c r="E63" s="85"/>
      <c r="F63" s="85"/>
      <c r="G63" s="85"/>
      <c r="H63" s="85"/>
      <c r="I63" s="85"/>
    </row>
    <row r="64" spans="1:9" x14ac:dyDescent="0.25">
      <c r="A64" s="85"/>
      <c r="B64" s="85"/>
      <c r="C64" s="85"/>
      <c r="D64" s="85"/>
      <c r="E64" s="85"/>
      <c r="F64" s="85"/>
      <c r="G64" s="85"/>
      <c r="H64" s="85"/>
      <c r="I64" s="85"/>
    </row>
    <row r="65" spans="1:9" x14ac:dyDescent="0.25">
      <c r="A65" s="85"/>
      <c r="B65" s="85"/>
      <c r="C65" s="85"/>
      <c r="D65" s="85"/>
      <c r="E65" s="85"/>
      <c r="F65" s="85"/>
      <c r="G65" s="85"/>
      <c r="H65" s="85"/>
      <c r="I65" s="85"/>
    </row>
    <row r="66" spans="1:9" x14ac:dyDescent="0.25">
      <c r="A66" s="85"/>
      <c r="B66" s="85"/>
      <c r="C66" s="85"/>
      <c r="D66" s="85"/>
      <c r="E66" s="85"/>
      <c r="F66" s="85"/>
      <c r="G66" s="85"/>
      <c r="H66" s="85"/>
      <c r="I66" s="85"/>
    </row>
    <row r="67" spans="1:9" x14ac:dyDescent="0.25">
      <c r="A67" s="85"/>
      <c r="B67" s="85"/>
      <c r="C67" s="85"/>
      <c r="D67" s="85"/>
      <c r="E67" s="85"/>
      <c r="F67" s="85"/>
      <c r="G67" s="85"/>
      <c r="H67" s="85"/>
      <c r="I67" s="85"/>
    </row>
    <row r="68" spans="1:9" x14ac:dyDescent="0.25">
      <c r="A68" s="85"/>
      <c r="B68" s="85"/>
      <c r="C68" s="85"/>
      <c r="D68" s="85"/>
      <c r="E68" s="85"/>
      <c r="F68" s="85"/>
      <c r="G68" s="85"/>
      <c r="H68" s="85"/>
      <c r="I68" s="85"/>
    </row>
    <row r="69" spans="1:9" x14ac:dyDescent="0.25">
      <c r="A69" s="85"/>
      <c r="B69" s="85"/>
      <c r="C69" s="85"/>
      <c r="D69" s="85"/>
      <c r="E69" s="85"/>
      <c r="F69" s="85"/>
      <c r="G69" s="85"/>
      <c r="H69" s="85"/>
      <c r="I69" s="85"/>
    </row>
    <row r="70" spans="1:9" x14ac:dyDescent="0.25">
      <c r="A70" s="85"/>
      <c r="B70" s="85"/>
      <c r="C70" s="85"/>
      <c r="D70" s="85"/>
      <c r="E70" s="85"/>
      <c r="F70" s="85"/>
      <c r="G70" s="85"/>
      <c r="H70" s="85"/>
      <c r="I70" s="85"/>
    </row>
    <row r="71" spans="1:9" x14ac:dyDescent="0.25">
      <c r="A71" s="85"/>
      <c r="B71" s="85"/>
      <c r="C71" s="85"/>
      <c r="D71" s="85"/>
      <c r="E71" s="85"/>
      <c r="F71" s="85"/>
      <c r="G71" s="85"/>
      <c r="H71" s="85"/>
      <c r="I71" s="85"/>
    </row>
    <row r="72" spans="1:9" x14ac:dyDescent="0.25">
      <c r="A72" s="85"/>
      <c r="B72" s="85"/>
      <c r="C72" s="85"/>
      <c r="D72" s="85"/>
      <c r="E72" s="85"/>
      <c r="F72" s="85"/>
      <c r="G72" s="85"/>
      <c r="H72" s="85"/>
      <c r="I72" s="85"/>
    </row>
    <row r="73" spans="1:9" x14ac:dyDescent="0.25">
      <c r="A73" s="85"/>
      <c r="B73" s="85"/>
      <c r="C73" s="85"/>
      <c r="D73" s="85"/>
      <c r="E73" s="85"/>
      <c r="F73" s="85"/>
      <c r="G73" s="85"/>
      <c r="H73" s="85"/>
      <c r="I73" s="85"/>
    </row>
    <row r="74" spans="1:9" x14ac:dyDescent="0.25">
      <c r="A74" s="85"/>
      <c r="B74" s="85"/>
      <c r="C74" s="85"/>
      <c r="D74" s="85"/>
      <c r="E74" s="85"/>
      <c r="F74" s="85"/>
      <c r="G74" s="85"/>
      <c r="H74" s="85"/>
      <c r="I74" s="85"/>
    </row>
    <row r="75" spans="1:9" x14ac:dyDescent="0.25">
      <c r="A75" s="85"/>
      <c r="B75" s="85"/>
      <c r="C75" s="85"/>
      <c r="D75" s="85"/>
      <c r="E75" s="85"/>
      <c r="F75" s="85"/>
      <c r="G75" s="85"/>
      <c r="H75" s="85"/>
      <c r="I75" s="85"/>
    </row>
    <row r="76" spans="1:9" x14ac:dyDescent="0.25">
      <c r="A76" s="85"/>
      <c r="B76" s="85"/>
      <c r="C76" s="85"/>
      <c r="D76" s="85"/>
      <c r="E76" s="85"/>
      <c r="F76" s="85"/>
      <c r="G76" s="85"/>
      <c r="H76" s="85"/>
      <c r="I76" s="85"/>
    </row>
    <row r="77" spans="1:9" x14ac:dyDescent="0.25">
      <c r="A77" s="85"/>
      <c r="B77" s="85"/>
      <c r="C77" s="85"/>
      <c r="D77" s="85"/>
      <c r="E77" s="85"/>
      <c r="F77" s="85"/>
      <c r="G77" s="85"/>
      <c r="H77" s="85"/>
      <c r="I77" s="85"/>
    </row>
    <row r="78" spans="1:9" x14ac:dyDescent="0.25">
      <c r="A78" s="85"/>
      <c r="B78" s="85"/>
      <c r="C78" s="85"/>
      <c r="D78" s="85"/>
      <c r="E78" s="85"/>
      <c r="F78" s="85"/>
      <c r="G78" s="85"/>
      <c r="H78" s="85"/>
      <c r="I78" s="85"/>
    </row>
    <row r="79" spans="1:9" x14ac:dyDescent="0.25">
      <c r="A79" s="85"/>
      <c r="B79" s="85"/>
      <c r="C79" s="85"/>
      <c r="D79" s="85"/>
      <c r="E79" s="85"/>
      <c r="F79" s="85"/>
      <c r="G79" s="85"/>
      <c r="H79" s="85"/>
      <c r="I79" s="85"/>
    </row>
    <row r="80" spans="1:9" x14ac:dyDescent="0.25">
      <c r="A80" s="85"/>
      <c r="B80" s="85"/>
      <c r="C80" s="85"/>
      <c r="D80" s="85"/>
      <c r="E80" s="85"/>
      <c r="F80" s="85"/>
      <c r="G80" s="85"/>
      <c r="H80" s="85"/>
      <c r="I80" s="85"/>
    </row>
    <row r="81" spans="1:9" x14ac:dyDescent="0.25">
      <c r="A81" s="85"/>
      <c r="B81" s="85"/>
      <c r="C81" s="85"/>
      <c r="D81" s="85"/>
      <c r="E81" s="85"/>
      <c r="F81" s="85"/>
      <c r="G81" s="85"/>
      <c r="H81" s="85"/>
      <c r="I81" s="85"/>
    </row>
    <row r="82" spans="1:9" x14ac:dyDescent="0.25">
      <c r="A82" s="85"/>
      <c r="B82" s="85"/>
      <c r="C82" s="85"/>
      <c r="D82" s="85"/>
      <c r="E82" s="85"/>
      <c r="F82" s="85"/>
      <c r="G82" s="85"/>
      <c r="H82" s="85"/>
      <c r="I82" s="85"/>
    </row>
    <row r="83" spans="1:9" x14ac:dyDescent="0.25">
      <c r="A83" s="85"/>
      <c r="B83" s="85"/>
      <c r="C83" s="85"/>
      <c r="D83" s="85"/>
      <c r="E83" s="85"/>
      <c r="F83" s="85"/>
      <c r="G83" s="85"/>
      <c r="H83" s="85"/>
      <c r="I83" s="85"/>
    </row>
    <row r="84" spans="1:9" x14ac:dyDescent="0.25">
      <c r="A84" s="85"/>
      <c r="B84" s="85"/>
      <c r="C84" s="85"/>
      <c r="D84" s="85"/>
      <c r="E84" s="85"/>
      <c r="F84" s="85"/>
      <c r="G84" s="85"/>
      <c r="H84" s="85"/>
      <c r="I84" s="85"/>
    </row>
    <row r="85" spans="1:9" x14ac:dyDescent="0.25">
      <c r="A85" s="85"/>
      <c r="B85" s="85"/>
      <c r="C85" s="85"/>
      <c r="D85" s="85"/>
      <c r="E85" s="85"/>
      <c r="F85" s="85"/>
      <c r="G85" s="85"/>
      <c r="H85" s="85"/>
      <c r="I85" s="85"/>
    </row>
    <row r="86" spans="1:9" x14ac:dyDescent="0.25">
      <c r="A86" s="85"/>
      <c r="B86" s="85"/>
      <c r="C86" s="85"/>
      <c r="D86" s="85"/>
      <c r="E86" s="85"/>
      <c r="F86" s="85"/>
      <c r="G86" s="85"/>
      <c r="H86" s="85"/>
      <c r="I86" s="85"/>
    </row>
    <row r="87" spans="1:9" x14ac:dyDescent="0.25">
      <c r="A87" s="85"/>
      <c r="B87" s="85"/>
      <c r="C87" s="85"/>
      <c r="D87" s="85"/>
      <c r="E87" s="85"/>
      <c r="F87" s="85"/>
      <c r="G87" s="85"/>
      <c r="H87" s="85"/>
      <c r="I87" s="85"/>
    </row>
    <row r="88" spans="1:9" x14ac:dyDescent="0.25">
      <c r="A88" s="85"/>
      <c r="B88" s="85"/>
      <c r="C88" s="85"/>
      <c r="D88" s="85"/>
      <c r="E88" s="85"/>
      <c r="F88" s="85"/>
      <c r="G88" s="85"/>
      <c r="H88" s="85"/>
      <c r="I88" s="85"/>
    </row>
    <row r="89" spans="1:9" x14ac:dyDescent="0.25">
      <c r="A89" s="85"/>
      <c r="B89" s="85"/>
      <c r="C89" s="85"/>
      <c r="D89" s="85"/>
      <c r="E89" s="85"/>
      <c r="F89" s="85"/>
      <c r="G89" s="85"/>
      <c r="H89" s="85"/>
      <c r="I89" s="85"/>
    </row>
    <row r="90" spans="1:9" x14ac:dyDescent="0.25">
      <c r="A90" s="85"/>
      <c r="B90" s="85"/>
      <c r="C90" s="85"/>
      <c r="D90" s="85"/>
      <c r="E90" s="85"/>
      <c r="F90" s="85"/>
      <c r="G90" s="85"/>
      <c r="H90" s="85"/>
      <c r="I90" s="85"/>
    </row>
    <row r="91" spans="1:9" x14ac:dyDescent="0.25">
      <c r="A91" s="85"/>
      <c r="B91" s="85"/>
      <c r="C91" s="85"/>
      <c r="D91" s="85"/>
      <c r="E91" s="85"/>
      <c r="F91" s="85"/>
      <c r="G91" s="85"/>
      <c r="H91" s="85"/>
      <c r="I91" s="85"/>
    </row>
    <row r="92" spans="1:9" x14ac:dyDescent="0.25">
      <c r="A92" s="85"/>
      <c r="B92" s="85"/>
      <c r="C92" s="85"/>
      <c r="D92" s="85"/>
      <c r="E92" s="85"/>
      <c r="F92" s="85"/>
      <c r="G92" s="85"/>
      <c r="H92" s="85"/>
      <c r="I92" s="85"/>
    </row>
    <row r="93" spans="1:9" x14ac:dyDescent="0.25">
      <c r="A93" s="85"/>
      <c r="B93" s="85"/>
      <c r="C93" s="85"/>
      <c r="D93" s="85"/>
      <c r="E93" s="85"/>
      <c r="F93" s="85"/>
      <c r="G93" s="85"/>
      <c r="H93" s="85"/>
      <c r="I93" s="85"/>
    </row>
    <row r="94" spans="1:9" x14ac:dyDescent="0.25">
      <c r="A94" s="85"/>
      <c r="B94" s="85"/>
      <c r="C94" s="85"/>
      <c r="D94" s="85"/>
      <c r="E94" s="85"/>
      <c r="F94" s="85"/>
      <c r="G94" s="85"/>
      <c r="H94" s="85"/>
      <c r="I94" s="85"/>
    </row>
    <row r="95" spans="1:9" x14ac:dyDescent="0.25">
      <c r="A95" s="85"/>
      <c r="B95" s="85"/>
      <c r="C95" s="85"/>
      <c r="D95" s="85"/>
      <c r="E95" s="85"/>
      <c r="F95" s="85"/>
      <c r="G95" s="85"/>
      <c r="H95" s="85"/>
      <c r="I95" s="85"/>
    </row>
    <row r="96" spans="1:9" x14ac:dyDescent="0.25">
      <c r="A96" s="85"/>
      <c r="B96" s="85"/>
      <c r="C96" s="85"/>
      <c r="D96" s="85"/>
      <c r="E96" s="85"/>
      <c r="F96" s="85"/>
      <c r="G96" s="85"/>
      <c r="H96" s="85"/>
      <c r="I96" s="85"/>
    </row>
    <row r="97" spans="1:9" x14ac:dyDescent="0.25">
      <c r="A97" s="85"/>
      <c r="B97" s="85"/>
      <c r="C97" s="85"/>
      <c r="D97" s="85"/>
      <c r="E97" s="85"/>
      <c r="F97" s="85"/>
      <c r="G97" s="85"/>
      <c r="H97" s="85"/>
      <c r="I97" s="85"/>
    </row>
    <row r="98" spans="1:9" x14ac:dyDescent="0.25">
      <c r="A98" s="85"/>
      <c r="B98" s="85"/>
      <c r="C98" s="85"/>
      <c r="D98" s="85"/>
      <c r="E98" s="85"/>
      <c r="F98" s="85"/>
      <c r="G98" s="85"/>
      <c r="H98" s="85"/>
      <c r="I98" s="85"/>
    </row>
    <row r="99" spans="1:9" x14ac:dyDescent="0.25">
      <c r="A99" s="85"/>
      <c r="B99" s="85"/>
      <c r="C99" s="85"/>
      <c r="D99" s="85"/>
      <c r="E99" s="85"/>
      <c r="F99" s="85"/>
      <c r="G99" s="85"/>
      <c r="H99" s="85"/>
      <c r="I99" s="85"/>
    </row>
    <row r="100" spans="1:9" x14ac:dyDescent="0.25">
      <c r="A100" s="85"/>
      <c r="B100" s="85"/>
      <c r="C100" s="85"/>
      <c r="D100" s="85"/>
      <c r="E100" s="85"/>
      <c r="F100" s="85"/>
      <c r="G100" s="85"/>
      <c r="H100" s="85"/>
      <c r="I100" s="85"/>
    </row>
    <row r="101" spans="1:9" x14ac:dyDescent="0.25">
      <c r="A101" s="85"/>
      <c r="B101" s="85"/>
      <c r="C101" s="85"/>
      <c r="D101" s="85"/>
      <c r="E101" s="85"/>
      <c r="F101" s="85"/>
      <c r="G101" s="85"/>
      <c r="H101" s="85"/>
      <c r="I101" s="85"/>
    </row>
    <row r="102" spans="1:9" x14ac:dyDescent="0.25">
      <c r="A102" s="85"/>
      <c r="B102" s="85"/>
      <c r="C102" s="85"/>
      <c r="D102" s="85"/>
      <c r="E102" s="85"/>
      <c r="F102" s="85"/>
      <c r="G102" s="85"/>
      <c r="H102" s="85"/>
      <c r="I102" s="85"/>
    </row>
    <row r="103" spans="1:9" x14ac:dyDescent="0.25">
      <c r="A103" s="85"/>
      <c r="B103" s="85"/>
      <c r="C103" s="85"/>
      <c r="D103" s="85"/>
      <c r="E103" s="85"/>
      <c r="F103" s="85"/>
      <c r="G103" s="85"/>
      <c r="H103" s="85"/>
      <c r="I103" s="85"/>
    </row>
    <row r="104" spans="1:9" x14ac:dyDescent="0.25">
      <c r="A104" s="85"/>
      <c r="B104" s="85"/>
      <c r="C104" s="85"/>
      <c r="D104" s="85"/>
      <c r="E104" s="85"/>
      <c r="F104" s="85"/>
      <c r="G104" s="85"/>
      <c r="H104" s="85"/>
      <c r="I104" s="85"/>
    </row>
    <row r="105" spans="1:9" x14ac:dyDescent="0.25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 x14ac:dyDescent="0.25">
      <c r="A106" s="85"/>
      <c r="B106" s="85"/>
      <c r="C106" s="85"/>
      <c r="D106" s="85"/>
      <c r="E106" s="85"/>
      <c r="F106" s="85"/>
      <c r="G106" s="85"/>
      <c r="H106" s="85"/>
      <c r="I106" s="85"/>
    </row>
    <row r="107" spans="1:9" x14ac:dyDescent="0.25">
      <c r="A107" s="85"/>
      <c r="B107" s="85"/>
      <c r="C107" s="85"/>
      <c r="D107" s="85"/>
      <c r="E107" s="85"/>
      <c r="F107" s="85"/>
      <c r="G107" s="85"/>
      <c r="H107" s="85"/>
      <c r="I107" s="85"/>
    </row>
    <row r="108" spans="1:9" x14ac:dyDescent="0.25">
      <c r="A108" s="85"/>
      <c r="B108" s="85"/>
      <c r="C108" s="85"/>
      <c r="D108" s="85"/>
      <c r="E108" s="85"/>
      <c r="F108" s="85"/>
      <c r="G108" s="85"/>
      <c r="H108" s="85"/>
      <c r="I108" s="85"/>
    </row>
    <row r="109" spans="1:9" x14ac:dyDescent="0.25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 x14ac:dyDescent="0.25">
      <c r="A110" s="85"/>
      <c r="B110" s="85"/>
      <c r="C110" s="85"/>
      <c r="D110" s="85"/>
      <c r="E110" s="85"/>
      <c r="F110" s="85"/>
      <c r="G110" s="85"/>
      <c r="H110" s="85"/>
      <c r="I110" s="85"/>
    </row>
    <row r="111" spans="1:9" x14ac:dyDescent="0.25">
      <c r="A111" s="85"/>
      <c r="B111" s="85"/>
      <c r="C111" s="85"/>
      <c r="D111" s="85"/>
      <c r="E111" s="85"/>
      <c r="F111" s="85"/>
      <c r="G111" s="85"/>
      <c r="H111" s="85"/>
      <c r="I111" s="85"/>
    </row>
    <row r="112" spans="1:9" x14ac:dyDescent="0.25">
      <c r="A112" s="85"/>
      <c r="B112" s="85"/>
      <c r="C112" s="85"/>
      <c r="D112" s="85"/>
      <c r="E112" s="85"/>
      <c r="F112" s="85"/>
      <c r="G112" s="85"/>
      <c r="H112" s="85"/>
      <c r="I112" s="85"/>
    </row>
    <row r="113" spans="1:9" x14ac:dyDescent="0.25">
      <c r="A113" s="85"/>
      <c r="B113" s="85"/>
      <c r="C113" s="85"/>
      <c r="D113" s="85"/>
      <c r="E113" s="85"/>
      <c r="F113" s="85"/>
      <c r="G113" s="85"/>
      <c r="H113" s="85"/>
      <c r="I113" s="85"/>
    </row>
    <row r="114" spans="1:9" x14ac:dyDescent="0.25">
      <c r="A114" s="85"/>
      <c r="B114" s="85"/>
      <c r="C114" s="85"/>
      <c r="D114" s="85"/>
      <c r="E114" s="85"/>
      <c r="F114" s="85"/>
      <c r="G114" s="85"/>
      <c r="H114" s="85"/>
      <c r="I114" s="85"/>
    </row>
    <row r="115" spans="1:9" x14ac:dyDescent="0.25">
      <c r="A115" s="85"/>
      <c r="B115" s="85"/>
      <c r="C115" s="85"/>
      <c r="D115" s="85"/>
      <c r="E115" s="85"/>
      <c r="F115" s="85"/>
      <c r="G115" s="85"/>
      <c r="H115" s="85"/>
      <c r="I115" s="85"/>
    </row>
    <row r="116" spans="1:9" x14ac:dyDescent="0.25">
      <c r="A116" s="85"/>
      <c r="B116" s="85"/>
      <c r="C116" s="85"/>
      <c r="D116" s="85"/>
      <c r="E116" s="85"/>
      <c r="F116" s="85"/>
      <c r="G116" s="85"/>
      <c r="H116" s="85"/>
      <c r="I116" s="85"/>
    </row>
    <row r="117" spans="1:9" x14ac:dyDescent="0.25">
      <c r="A117" s="85"/>
      <c r="B117" s="85"/>
      <c r="C117" s="85"/>
      <c r="D117" s="85"/>
      <c r="E117" s="85"/>
      <c r="F117" s="85"/>
      <c r="G117" s="85"/>
      <c r="H117" s="85"/>
      <c r="I117" s="85"/>
    </row>
    <row r="118" spans="1:9" x14ac:dyDescent="0.25">
      <c r="A118" s="85"/>
      <c r="B118" s="85"/>
      <c r="C118" s="85"/>
      <c r="D118" s="85"/>
      <c r="E118" s="85"/>
      <c r="F118" s="85"/>
      <c r="G118" s="85"/>
      <c r="H118" s="85"/>
      <c r="I118" s="85"/>
    </row>
    <row r="119" spans="1:9" x14ac:dyDescent="0.25">
      <c r="A119" s="85"/>
      <c r="B119" s="85"/>
      <c r="C119" s="85"/>
      <c r="D119" s="85"/>
      <c r="E119" s="85"/>
      <c r="F119" s="85"/>
      <c r="G119" s="85"/>
      <c r="H119" s="85"/>
      <c r="I119" s="85"/>
    </row>
    <row r="120" spans="1:9" x14ac:dyDescent="0.25">
      <c r="A120" s="85"/>
      <c r="B120" s="85"/>
      <c r="C120" s="85"/>
      <c r="D120" s="85"/>
      <c r="E120" s="85"/>
      <c r="F120" s="85"/>
      <c r="G120" s="85"/>
      <c r="H120" s="85"/>
      <c r="I120" s="85"/>
    </row>
    <row r="121" spans="1:9" x14ac:dyDescent="0.25">
      <c r="A121" s="85"/>
      <c r="B121" s="85"/>
      <c r="C121" s="85"/>
      <c r="D121" s="85"/>
      <c r="E121" s="85"/>
      <c r="F121" s="85"/>
      <c r="G121" s="85"/>
      <c r="H121" s="85"/>
      <c r="I121" s="85"/>
    </row>
    <row r="122" spans="1:9" x14ac:dyDescent="0.25">
      <c r="A122" s="85"/>
      <c r="B122" s="85"/>
      <c r="C122" s="85"/>
      <c r="D122" s="85"/>
      <c r="E122" s="85"/>
      <c r="F122" s="85"/>
      <c r="G122" s="85"/>
      <c r="H122" s="85"/>
      <c r="I122" s="85"/>
    </row>
    <row r="123" spans="1:9" x14ac:dyDescent="0.25">
      <c r="A123" s="85"/>
      <c r="B123" s="85"/>
      <c r="C123" s="85"/>
      <c r="D123" s="85"/>
      <c r="E123" s="85"/>
      <c r="F123" s="85"/>
      <c r="G123" s="85"/>
      <c r="H123" s="85"/>
      <c r="I123" s="85"/>
    </row>
    <row r="124" spans="1:9" x14ac:dyDescent="0.25">
      <c r="A124" s="85"/>
      <c r="B124" s="85"/>
      <c r="C124" s="85"/>
      <c r="D124" s="85"/>
      <c r="E124" s="85"/>
      <c r="F124" s="85"/>
      <c r="G124" s="85"/>
      <c r="H124" s="85"/>
      <c r="I124" s="85"/>
    </row>
    <row r="125" spans="1:9" x14ac:dyDescent="0.25">
      <c r="A125" s="85"/>
      <c r="B125" s="85"/>
      <c r="C125" s="85"/>
      <c r="D125" s="85"/>
      <c r="E125" s="85"/>
      <c r="F125" s="85"/>
      <c r="G125" s="85"/>
      <c r="H125" s="85"/>
      <c r="I125" s="85"/>
    </row>
    <row r="126" spans="1:9" x14ac:dyDescent="0.25">
      <c r="A126" s="85"/>
      <c r="B126" s="85"/>
      <c r="C126" s="85"/>
      <c r="D126" s="85"/>
      <c r="E126" s="85"/>
      <c r="F126" s="85"/>
      <c r="G126" s="85"/>
      <c r="H126" s="85"/>
      <c r="I126" s="85"/>
    </row>
    <row r="127" spans="1:9" x14ac:dyDescent="0.25">
      <c r="A127" s="85"/>
      <c r="B127" s="85"/>
      <c r="C127" s="85"/>
      <c r="D127" s="85"/>
      <c r="E127" s="85"/>
      <c r="F127" s="85"/>
      <c r="G127" s="85"/>
      <c r="H127" s="85"/>
      <c r="I127" s="85"/>
    </row>
    <row r="128" spans="1:9" x14ac:dyDescent="0.25">
      <c r="A128" s="85"/>
      <c r="B128" s="85"/>
      <c r="C128" s="85"/>
      <c r="D128" s="85"/>
      <c r="E128" s="85"/>
      <c r="F128" s="97"/>
      <c r="G128" s="85"/>
      <c r="H128" s="85"/>
      <c r="I128" s="85"/>
    </row>
    <row r="129" spans="1:9" x14ac:dyDescent="0.25">
      <c r="A129" s="85"/>
      <c r="B129" s="85"/>
      <c r="C129" s="85"/>
      <c r="D129" s="85"/>
      <c r="E129" s="85"/>
      <c r="F129" s="97"/>
      <c r="G129" s="85"/>
      <c r="H129" s="85"/>
      <c r="I129" s="85"/>
    </row>
    <row r="130" spans="1:9" x14ac:dyDescent="0.25">
      <c r="A130" s="85"/>
      <c r="B130" s="85"/>
      <c r="C130" s="85"/>
      <c r="D130" s="85"/>
      <c r="E130" s="85"/>
      <c r="F130" s="85"/>
      <c r="G130" s="85"/>
      <c r="H130" s="85"/>
      <c r="I130" s="85"/>
    </row>
    <row r="131" spans="1:9" x14ac:dyDescent="0.25">
      <c r="A131" s="85"/>
      <c r="B131" s="85"/>
      <c r="C131" s="85"/>
      <c r="D131" s="85"/>
      <c r="E131" s="85"/>
      <c r="F131" s="85"/>
      <c r="G131" s="85"/>
      <c r="H131" s="85"/>
      <c r="I131" s="85"/>
    </row>
    <row r="132" spans="1:9" x14ac:dyDescent="0.25">
      <c r="A132" s="85"/>
      <c r="B132" s="85"/>
      <c r="C132" s="85"/>
      <c r="D132" s="85"/>
      <c r="E132" s="85"/>
      <c r="F132" s="97"/>
      <c r="G132" s="85"/>
      <c r="H132" s="85"/>
      <c r="I132" s="85"/>
    </row>
    <row r="133" spans="1:9" x14ac:dyDescent="0.25">
      <c r="A133" s="85"/>
      <c r="B133" s="85"/>
      <c r="C133" s="85"/>
      <c r="D133" s="85"/>
      <c r="E133" s="85"/>
      <c r="F133" s="97"/>
      <c r="G133" s="85"/>
      <c r="H133" s="85"/>
      <c r="I133" s="85"/>
    </row>
    <row r="134" spans="1:9" x14ac:dyDescent="0.25">
      <c r="A134" s="85"/>
      <c r="B134" s="85"/>
      <c r="C134" s="85"/>
      <c r="D134" s="85"/>
      <c r="E134" s="85"/>
      <c r="F134" s="97"/>
      <c r="G134" s="85"/>
      <c r="H134" s="85"/>
      <c r="I134" s="85"/>
    </row>
    <row r="135" spans="1:9" x14ac:dyDescent="0.25">
      <c r="A135" s="85"/>
      <c r="B135" s="85"/>
      <c r="C135" s="85"/>
      <c r="D135" s="85"/>
      <c r="E135" s="85"/>
      <c r="F135" s="97"/>
      <c r="G135" s="85"/>
      <c r="H135" s="85"/>
      <c r="I135" s="85"/>
    </row>
    <row r="136" spans="1:9" x14ac:dyDescent="0.25">
      <c r="A136" s="85"/>
      <c r="B136" s="85"/>
      <c r="C136" s="85"/>
      <c r="D136" s="85"/>
      <c r="E136" s="85"/>
      <c r="F136" s="85"/>
      <c r="G136" s="85"/>
      <c r="H136" s="85"/>
      <c r="I136" s="85"/>
    </row>
    <row r="137" spans="1:9" x14ac:dyDescent="0.25">
      <c r="A137" s="85"/>
      <c r="B137" s="85"/>
      <c r="C137" s="85"/>
      <c r="D137" s="85"/>
      <c r="E137" s="85"/>
      <c r="F137" s="85"/>
      <c r="G137" s="85"/>
      <c r="H137" s="85"/>
      <c r="I137" s="85"/>
    </row>
    <row r="138" spans="1:9" x14ac:dyDescent="0.25">
      <c r="A138" s="85"/>
      <c r="B138" s="85"/>
      <c r="C138" s="85"/>
      <c r="D138" s="85"/>
      <c r="E138" s="85"/>
      <c r="F138" s="85"/>
      <c r="G138" s="85"/>
      <c r="H138" s="85"/>
      <c r="I138" s="85"/>
    </row>
    <row r="139" spans="1:9" x14ac:dyDescent="0.25">
      <c r="A139" s="85"/>
      <c r="B139" s="85"/>
      <c r="C139" s="85"/>
      <c r="D139" s="85"/>
      <c r="E139" s="85"/>
      <c r="F139" s="85"/>
      <c r="G139" s="85"/>
      <c r="H139" s="85"/>
      <c r="I139" s="85"/>
    </row>
    <row r="140" spans="1:9" x14ac:dyDescent="0.25">
      <c r="A140" s="85"/>
      <c r="B140" s="85"/>
      <c r="C140" s="85"/>
      <c r="D140" s="85"/>
      <c r="E140" s="85"/>
      <c r="F140" s="85"/>
      <c r="G140" s="85"/>
      <c r="H140" s="85"/>
      <c r="I140" s="85"/>
    </row>
    <row r="141" spans="1:9" x14ac:dyDescent="0.25">
      <c r="A141" s="85"/>
      <c r="B141" s="85"/>
      <c r="C141" s="85"/>
      <c r="D141" s="85"/>
      <c r="E141" s="85"/>
      <c r="F141" s="85"/>
      <c r="G141" s="85"/>
      <c r="H141" s="85"/>
      <c r="I141" s="85"/>
    </row>
    <row r="142" spans="1:9" x14ac:dyDescent="0.25">
      <c r="A142" s="85"/>
      <c r="B142" s="85"/>
      <c r="C142" s="85"/>
      <c r="D142" s="85"/>
      <c r="E142" s="85"/>
      <c r="F142" s="85"/>
      <c r="G142" s="85"/>
      <c r="H142" s="85"/>
      <c r="I142" s="85"/>
    </row>
    <row r="143" spans="1:9" x14ac:dyDescent="0.25">
      <c r="A143" s="85"/>
      <c r="B143" s="85"/>
      <c r="C143" s="85"/>
      <c r="D143" s="85"/>
      <c r="E143" s="85"/>
      <c r="F143" s="85"/>
      <c r="G143" s="85"/>
      <c r="H143" s="85"/>
      <c r="I143" s="85"/>
    </row>
    <row r="144" spans="1:9" x14ac:dyDescent="0.25">
      <c r="A144" s="85"/>
      <c r="B144" s="85"/>
      <c r="C144" s="85"/>
      <c r="D144" s="85"/>
      <c r="E144" s="85"/>
      <c r="F144" s="85"/>
      <c r="G144" s="85"/>
      <c r="H144" s="85"/>
      <c r="I144" s="85"/>
    </row>
    <row r="145" spans="1:9" x14ac:dyDescent="0.25">
      <c r="A145" s="85"/>
      <c r="B145" s="85"/>
      <c r="C145" s="85"/>
      <c r="D145" s="85"/>
      <c r="E145" s="85"/>
      <c r="F145" s="97"/>
      <c r="G145" s="85"/>
      <c r="H145" s="85"/>
      <c r="I145" s="85"/>
    </row>
    <row r="146" spans="1:9" x14ac:dyDescent="0.25">
      <c r="A146" s="85"/>
      <c r="B146" s="85"/>
      <c r="C146" s="85"/>
      <c r="D146" s="85"/>
      <c r="E146" s="85"/>
      <c r="F146" s="97"/>
      <c r="G146" s="85"/>
      <c r="H146" s="85"/>
      <c r="I146" s="85"/>
    </row>
    <row r="147" spans="1:9" x14ac:dyDescent="0.25">
      <c r="A147" s="85"/>
      <c r="B147" s="85"/>
      <c r="C147" s="85"/>
      <c r="D147" s="85"/>
      <c r="E147" s="85"/>
      <c r="F147" s="97"/>
      <c r="G147" s="85"/>
      <c r="H147" s="85"/>
      <c r="I147" s="85"/>
    </row>
    <row r="148" spans="1:9" x14ac:dyDescent="0.25">
      <c r="A148" s="85"/>
      <c r="B148" s="85"/>
      <c r="C148" s="85"/>
      <c r="D148" s="85"/>
      <c r="E148" s="85"/>
      <c r="F148" s="97"/>
      <c r="G148" s="85"/>
      <c r="H148" s="85"/>
      <c r="I148" s="85"/>
    </row>
    <row r="149" spans="1:9" x14ac:dyDescent="0.25">
      <c r="A149" s="85"/>
      <c r="B149" s="85"/>
      <c r="C149" s="85"/>
      <c r="D149" s="85"/>
      <c r="E149" s="85"/>
      <c r="F149" s="85"/>
      <c r="G149" s="85"/>
      <c r="H149" s="85"/>
      <c r="I149" s="85"/>
    </row>
    <row r="150" spans="1:9" x14ac:dyDescent="0.25">
      <c r="A150" s="85"/>
      <c r="B150" s="85"/>
      <c r="C150" s="85"/>
      <c r="D150" s="85"/>
      <c r="E150" s="85"/>
      <c r="F150" s="85"/>
      <c r="G150" s="85"/>
      <c r="H150" s="85"/>
      <c r="I150" s="85"/>
    </row>
    <row r="151" spans="1:9" x14ac:dyDescent="0.25">
      <c r="A151" s="85"/>
      <c r="B151" s="85"/>
      <c r="C151" s="85"/>
      <c r="D151" s="85"/>
      <c r="E151" s="85"/>
      <c r="F151" s="97"/>
      <c r="G151" s="85"/>
      <c r="H151" s="85"/>
      <c r="I151" s="85"/>
    </row>
    <row r="152" spans="1:9" x14ac:dyDescent="0.25">
      <c r="A152" s="85"/>
      <c r="B152" s="85"/>
      <c r="C152" s="85"/>
      <c r="D152" s="85"/>
      <c r="E152" s="85"/>
      <c r="F152" s="97"/>
      <c r="G152" s="85"/>
      <c r="H152" s="85"/>
      <c r="I152" s="85"/>
    </row>
    <row r="153" spans="1:9" x14ac:dyDescent="0.25">
      <c r="A153" s="85"/>
      <c r="B153" s="85"/>
      <c r="C153" s="85"/>
      <c r="D153" s="85"/>
      <c r="E153" s="85"/>
      <c r="F153" s="85"/>
      <c r="G153" s="85"/>
      <c r="H153" s="85"/>
      <c r="I153" s="85"/>
    </row>
    <row r="154" spans="1:9" x14ac:dyDescent="0.25">
      <c r="A154" s="85"/>
      <c r="B154" s="85"/>
      <c r="C154" s="85"/>
      <c r="D154" s="85"/>
      <c r="E154" s="85"/>
      <c r="F154" s="97"/>
      <c r="G154" s="85"/>
      <c r="H154" s="85"/>
      <c r="I154" s="85"/>
    </row>
    <row r="155" spans="1:9" x14ac:dyDescent="0.25">
      <c r="A155" s="85"/>
      <c r="B155" s="85"/>
      <c r="C155" s="85"/>
      <c r="D155" s="85"/>
      <c r="E155" s="85"/>
      <c r="F155" s="85"/>
      <c r="G155" s="85"/>
      <c r="H155" s="85"/>
      <c r="I155" s="85"/>
    </row>
    <row r="156" spans="1:9" x14ac:dyDescent="0.25">
      <c r="A156" s="85"/>
      <c r="B156" s="85"/>
      <c r="C156" s="85"/>
      <c r="D156" s="85"/>
      <c r="E156" s="85"/>
      <c r="F156" s="97"/>
      <c r="G156" s="85"/>
      <c r="H156" s="85"/>
      <c r="I156" s="85"/>
    </row>
    <row r="157" spans="1:9" x14ac:dyDescent="0.25">
      <c r="A157" s="85"/>
      <c r="B157" s="85"/>
      <c r="C157" s="85"/>
      <c r="D157" s="85"/>
      <c r="E157" s="85"/>
      <c r="F157" s="85"/>
      <c r="G157" s="85"/>
      <c r="H157" s="85"/>
      <c r="I157" s="85"/>
    </row>
    <row r="158" spans="1:9" x14ac:dyDescent="0.25">
      <c r="A158" s="85"/>
      <c r="B158" s="85"/>
      <c r="C158" s="85"/>
      <c r="D158" s="85"/>
      <c r="E158" s="85"/>
      <c r="F158" s="97"/>
      <c r="G158" s="85"/>
      <c r="H158" s="85"/>
      <c r="I158" s="85"/>
    </row>
    <row r="159" spans="1:9" x14ac:dyDescent="0.25">
      <c r="A159" s="85"/>
      <c r="B159" s="85"/>
      <c r="C159" s="85"/>
      <c r="D159" s="85"/>
      <c r="E159" s="85"/>
      <c r="F159" s="97"/>
      <c r="G159" s="85"/>
      <c r="H159" s="85"/>
      <c r="I159" s="85"/>
    </row>
    <row r="160" spans="1:9" x14ac:dyDescent="0.25">
      <c r="A160" s="85"/>
      <c r="B160" s="85"/>
      <c r="C160" s="85"/>
      <c r="D160" s="85"/>
      <c r="E160" s="85"/>
      <c r="F160" s="97"/>
      <c r="G160" s="85"/>
      <c r="H160" s="85"/>
      <c r="I160" s="85"/>
    </row>
    <row r="161" spans="1:9" x14ac:dyDescent="0.25">
      <c r="A161" s="85"/>
      <c r="B161" s="85"/>
      <c r="C161" s="85"/>
      <c r="D161" s="85"/>
      <c r="E161" s="85"/>
      <c r="F161" s="97"/>
      <c r="G161" s="85"/>
      <c r="H161" s="85"/>
      <c r="I161" s="85"/>
    </row>
    <row r="162" spans="1:9" x14ac:dyDescent="0.25">
      <c r="A162" s="85"/>
      <c r="B162" s="85"/>
      <c r="C162" s="85"/>
      <c r="D162" s="85"/>
      <c r="E162" s="85"/>
      <c r="F162" s="97"/>
      <c r="G162" s="85"/>
      <c r="H162" s="85"/>
      <c r="I162" s="85"/>
    </row>
    <row r="163" spans="1:9" x14ac:dyDescent="0.25">
      <c r="A163" s="85"/>
      <c r="B163" s="85"/>
      <c r="C163" s="85"/>
      <c r="D163" s="85"/>
      <c r="E163" s="85"/>
      <c r="F163" s="97"/>
      <c r="G163" s="85"/>
      <c r="H163" s="85"/>
      <c r="I163" s="85"/>
    </row>
    <row r="164" spans="1:9" x14ac:dyDescent="0.25">
      <c r="A164" s="85"/>
      <c r="B164" s="85"/>
      <c r="C164" s="85"/>
      <c r="D164" s="85"/>
      <c r="E164" s="85"/>
      <c r="F164" s="97"/>
      <c r="G164" s="85"/>
      <c r="H164" s="85"/>
      <c r="I164" s="85"/>
    </row>
    <row r="165" spans="1:9" x14ac:dyDescent="0.25">
      <c r="A165" s="85"/>
      <c r="B165" s="85"/>
      <c r="C165" s="85"/>
      <c r="D165" s="85"/>
      <c r="E165" s="85"/>
      <c r="F165" s="85"/>
      <c r="G165" s="85"/>
      <c r="H165" s="85"/>
      <c r="I165" s="85"/>
    </row>
    <row r="166" spans="1:9" x14ac:dyDescent="0.25">
      <c r="A166" s="85"/>
      <c r="B166" s="85"/>
      <c r="C166" s="85"/>
      <c r="D166" s="85"/>
      <c r="E166" s="85"/>
      <c r="F166" s="85"/>
      <c r="G166" s="85"/>
      <c r="H166" s="85"/>
      <c r="I166" s="85"/>
    </row>
    <row r="167" spans="1:9" x14ac:dyDescent="0.25">
      <c r="A167" s="85"/>
      <c r="B167" s="85"/>
      <c r="C167" s="85"/>
      <c r="D167" s="85"/>
      <c r="E167" s="85"/>
      <c r="F167" s="97"/>
      <c r="G167" s="85"/>
      <c r="H167" s="85"/>
      <c r="I167" s="85"/>
    </row>
    <row r="168" spans="1:9" x14ac:dyDescent="0.25">
      <c r="A168" s="85"/>
      <c r="B168" s="85"/>
      <c r="C168" s="85"/>
      <c r="D168" s="85"/>
      <c r="E168" s="85"/>
      <c r="F168" s="85"/>
      <c r="G168" s="85"/>
      <c r="H168" s="85"/>
      <c r="I168" s="85"/>
    </row>
    <row r="169" spans="1:9" x14ac:dyDescent="0.25">
      <c r="A169" s="85"/>
      <c r="B169" s="85"/>
      <c r="C169" s="85"/>
      <c r="D169" s="85"/>
      <c r="E169" s="85"/>
      <c r="F169" s="85"/>
      <c r="G169" s="85"/>
      <c r="H169" s="85"/>
      <c r="I169" s="85"/>
    </row>
    <row r="170" spans="1:9" x14ac:dyDescent="0.25">
      <c r="A170" s="85"/>
      <c r="B170" s="85"/>
      <c r="C170" s="85"/>
      <c r="D170" s="85"/>
      <c r="E170" s="85"/>
      <c r="F170" s="85"/>
      <c r="G170" s="85"/>
      <c r="H170" s="85"/>
      <c r="I170" s="85"/>
    </row>
    <row r="171" spans="1:9" x14ac:dyDescent="0.25">
      <c r="A171" s="85"/>
      <c r="B171" s="85"/>
      <c r="C171" s="85"/>
      <c r="D171" s="85"/>
      <c r="E171" s="85"/>
      <c r="F171" s="85"/>
      <c r="G171" s="85"/>
      <c r="H171" s="85"/>
      <c r="I171" s="85"/>
    </row>
    <row r="172" spans="1:9" x14ac:dyDescent="0.25">
      <c r="A172" s="85"/>
      <c r="B172" s="85"/>
      <c r="C172" s="85"/>
      <c r="D172" s="85"/>
      <c r="E172" s="85"/>
      <c r="F172" s="85"/>
      <c r="G172" s="85"/>
      <c r="H172" s="85"/>
      <c r="I172" s="85"/>
    </row>
    <row r="173" spans="1:9" x14ac:dyDescent="0.25">
      <c r="A173" s="85"/>
      <c r="B173" s="85"/>
      <c r="C173" s="85"/>
      <c r="D173" s="85"/>
      <c r="E173" s="85"/>
      <c r="F173" s="85"/>
      <c r="G173" s="85"/>
      <c r="H173" s="85"/>
      <c r="I173" s="85"/>
    </row>
    <row r="174" spans="1:9" x14ac:dyDescent="0.25">
      <c r="A174" s="85"/>
      <c r="B174" s="85"/>
      <c r="C174" s="85"/>
      <c r="D174" s="85"/>
      <c r="E174" s="85"/>
      <c r="F174" s="85"/>
      <c r="G174" s="85"/>
      <c r="H174" s="85"/>
      <c r="I174" s="85"/>
    </row>
    <row r="175" spans="1:9" x14ac:dyDescent="0.25">
      <c r="A175" s="85"/>
      <c r="B175" s="85"/>
      <c r="C175" s="85"/>
      <c r="D175" s="85"/>
      <c r="E175" s="85"/>
      <c r="F175" s="85"/>
      <c r="G175" s="85"/>
      <c r="H175" s="85"/>
      <c r="I175" s="85"/>
    </row>
    <row r="176" spans="1:9" x14ac:dyDescent="0.25">
      <c r="A176" s="85"/>
      <c r="B176" s="85"/>
      <c r="C176" s="85"/>
      <c r="D176" s="85"/>
      <c r="E176" s="85"/>
      <c r="F176" s="85"/>
      <c r="G176" s="85"/>
      <c r="H176" s="85"/>
      <c r="I176" s="85"/>
    </row>
    <row r="177" spans="1:9" x14ac:dyDescent="0.25">
      <c r="A177" s="85"/>
      <c r="B177" s="85"/>
      <c r="C177" s="85"/>
      <c r="D177" s="85"/>
      <c r="E177" s="85"/>
      <c r="F177" s="85"/>
      <c r="G177" s="85"/>
      <c r="H177" s="85"/>
      <c r="I177" s="85"/>
    </row>
    <row r="178" spans="1:9" x14ac:dyDescent="0.25">
      <c r="A178" s="85"/>
      <c r="B178" s="85"/>
      <c r="C178" s="85"/>
      <c r="D178" s="85"/>
      <c r="E178" s="85"/>
      <c r="F178" s="85"/>
      <c r="G178" s="85"/>
      <c r="H178" s="85"/>
      <c r="I178" s="85"/>
    </row>
    <row r="179" spans="1:9" x14ac:dyDescent="0.25">
      <c r="A179" s="85"/>
      <c r="B179" s="85"/>
      <c r="C179" s="85"/>
      <c r="D179" s="85"/>
      <c r="E179" s="85"/>
      <c r="F179" s="85"/>
      <c r="G179" s="85"/>
      <c r="H179" s="85"/>
      <c r="I179" s="85"/>
    </row>
    <row r="180" spans="1:9" x14ac:dyDescent="0.25">
      <c r="A180" s="85"/>
      <c r="B180" s="85"/>
      <c r="C180" s="85"/>
      <c r="D180" s="85"/>
      <c r="E180" s="85"/>
      <c r="F180" s="85"/>
      <c r="G180" s="85"/>
      <c r="H180" s="85"/>
      <c r="I180" s="85"/>
    </row>
    <row r="181" spans="1:9" x14ac:dyDescent="0.25">
      <c r="A181" s="85"/>
      <c r="B181" s="85"/>
      <c r="C181" s="85"/>
      <c r="D181" s="85"/>
      <c r="E181" s="85"/>
      <c r="F181" s="85"/>
      <c r="G181" s="85"/>
      <c r="H181" s="85"/>
      <c r="I181" s="85"/>
    </row>
    <row r="182" spans="1:9" x14ac:dyDescent="0.25">
      <c r="A182" s="85"/>
      <c r="B182" s="85"/>
      <c r="C182" s="85"/>
      <c r="D182" s="85"/>
      <c r="E182" s="85"/>
      <c r="F182" s="85"/>
      <c r="G182" s="85"/>
      <c r="H182" s="85"/>
      <c r="I182" s="85"/>
    </row>
    <row r="183" spans="1:9" x14ac:dyDescent="0.25">
      <c r="A183" s="85"/>
      <c r="B183" s="85"/>
      <c r="C183" s="85"/>
      <c r="D183" s="85"/>
      <c r="E183" s="85"/>
      <c r="F183" s="85"/>
      <c r="G183" s="85"/>
      <c r="H183" s="85"/>
      <c r="I183" s="85"/>
    </row>
    <row r="184" spans="1:9" x14ac:dyDescent="0.25">
      <c r="A184" s="85"/>
      <c r="B184" s="85"/>
      <c r="C184" s="85"/>
      <c r="D184" s="85"/>
      <c r="E184" s="85"/>
      <c r="F184" s="97"/>
      <c r="G184" s="85"/>
      <c r="H184" s="85"/>
      <c r="I184" s="85"/>
    </row>
    <row r="185" spans="1:9" x14ac:dyDescent="0.25">
      <c r="A185" s="85"/>
      <c r="B185" s="85"/>
      <c r="C185" s="85"/>
      <c r="D185" s="85"/>
      <c r="E185" s="85"/>
      <c r="F185" s="97"/>
      <c r="G185" s="85"/>
      <c r="H185" s="85"/>
      <c r="I185" s="85"/>
    </row>
    <row r="186" spans="1:9" x14ac:dyDescent="0.25">
      <c r="A186" s="85"/>
      <c r="B186" s="85"/>
      <c r="C186" s="85"/>
      <c r="D186" s="85"/>
      <c r="E186" s="85"/>
      <c r="F186" s="85"/>
      <c r="G186" s="85"/>
      <c r="H186" s="85"/>
      <c r="I186" s="85"/>
    </row>
    <row r="187" spans="1:9" x14ac:dyDescent="0.25">
      <c r="A187" s="85"/>
      <c r="B187" s="85"/>
      <c r="C187" s="85"/>
      <c r="D187" s="85"/>
      <c r="E187" s="85"/>
      <c r="F187" s="97"/>
      <c r="G187" s="85"/>
      <c r="H187" s="85"/>
      <c r="I187" s="85"/>
    </row>
    <row r="188" spans="1:9" x14ac:dyDescent="0.25">
      <c r="A188" s="85"/>
      <c r="B188" s="85"/>
      <c r="C188" s="85"/>
      <c r="D188" s="85"/>
      <c r="E188" s="85"/>
      <c r="F188" s="97"/>
      <c r="G188" s="85"/>
      <c r="H188" s="85"/>
      <c r="I188" s="85"/>
    </row>
    <row r="189" spans="1:9" x14ac:dyDescent="0.25">
      <c r="A189" s="85"/>
      <c r="B189" s="85"/>
      <c r="C189" s="85"/>
      <c r="D189" s="85"/>
      <c r="E189" s="85"/>
      <c r="F189" s="97"/>
      <c r="G189" s="85"/>
      <c r="H189" s="85"/>
      <c r="I189" s="85"/>
    </row>
    <row r="190" spans="1:9" x14ac:dyDescent="0.25">
      <c r="A190" s="85"/>
      <c r="B190" s="85"/>
      <c r="C190" s="85"/>
      <c r="D190" s="85"/>
      <c r="E190" s="85"/>
      <c r="F190" s="97"/>
      <c r="G190" s="85"/>
      <c r="H190" s="85"/>
      <c r="I190" s="85"/>
    </row>
    <row r="191" spans="1:9" x14ac:dyDescent="0.25">
      <c r="A191" s="85"/>
      <c r="B191" s="85"/>
      <c r="C191" s="85"/>
      <c r="D191" s="85"/>
      <c r="E191" s="85"/>
      <c r="F191" s="97"/>
      <c r="G191" s="85"/>
      <c r="H191" s="85"/>
      <c r="I191" s="85"/>
    </row>
    <row r="192" spans="1:9" x14ac:dyDescent="0.25">
      <c r="A192" s="85"/>
      <c r="B192" s="85"/>
      <c r="C192" s="85"/>
      <c r="D192" s="85"/>
      <c r="E192" s="85"/>
      <c r="F192" s="97"/>
      <c r="G192" s="85"/>
      <c r="H192" s="85"/>
      <c r="I192" s="85"/>
    </row>
    <row r="193" spans="1:9" x14ac:dyDescent="0.25">
      <c r="A193" s="85"/>
      <c r="B193" s="85"/>
      <c r="C193" s="85"/>
      <c r="D193" s="85"/>
      <c r="E193" s="85"/>
      <c r="F193" s="97"/>
      <c r="G193" s="85"/>
      <c r="H193" s="85"/>
      <c r="I193" s="85"/>
    </row>
    <row r="194" spans="1:9" x14ac:dyDescent="0.25">
      <c r="A194" s="85"/>
      <c r="B194" s="85"/>
      <c r="C194" s="85"/>
      <c r="D194" s="85"/>
      <c r="E194" s="85"/>
      <c r="F194" s="97"/>
      <c r="G194" s="85"/>
      <c r="H194" s="85"/>
      <c r="I194" s="85"/>
    </row>
    <row r="195" spans="1:9" x14ac:dyDescent="0.25">
      <c r="A195" s="85"/>
      <c r="B195" s="85"/>
      <c r="C195" s="85"/>
      <c r="D195" s="85"/>
      <c r="E195" s="85"/>
      <c r="F195" s="97"/>
      <c r="G195" s="85"/>
      <c r="H195" s="85"/>
      <c r="I195" s="85"/>
    </row>
    <row r="196" spans="1:9" x14ac:dyDescent="0.25">
      <c r="A196" s="85"/>
      <c r="B196" s="85"/>
      <c r="C196" s="85"/>
      <c r="D196" s="85"/>
      <c r="E196" s="85"/>
      <c r="F196" s="97"/>
      <c r="G196" s="85"/>
      <c r="H196" s="85"/>
      <c r="I196" s="85"/>
    </row>
    <row r="197" spans="1:9" x14ac:dyDescent="0.25">
      <c r="A197" s="85"/>
      <c r="B197" s="85"/>
      <c r="C197" s="85"/>
      <c r="D197" s="85"/>
      <c r="E197" s="85"/>
      <c r="F197" s="97"/>
      <c r="G197" s="85"/>
      <c r="H197" s="85"/>
      <c r="I197" s="85"/>
    </row>
    <row r="198" spans="1:9" x14ac:dyDescent="0.25">
      <c r="A198" s="85"/>
      <c r="B198" s="85"/>
      <c r="C198" s="85"/>
      <c r="D198" s="85"/>
      <c r="E198" s="85"/>
      <c r="F198" s="97"/>
      <c r="G198" s="85"/>
      <c r="H198" s="85"/>
      <c r="I198" s="85"/>
    </row>
    <row r="199" spans="1:9" x14ac:dyDescent="0.25">
      <c r="A199" s="85"/>
      <c r="B199" s="85"/>
      <c r="C199" s="85"/>
      <c r="D199" s="85"/>
      <c r="E199" s="85"/>
      <c r="F199" s="97"/>
      <c r="G199" s="85"/>
      <c r="H199" s="85"/>
      <c r="I199" s="85"/>
    </row>
    <row r="200" spans="1:9" x14ac:dyDescent="0.25">
      <c r="A200" s="85"/>
      <c r="B200" s="85"/>
      <c r="C200" s="85"/>
      <c r="D200" s="85"/>
      <c r="E200" s="85"/>
      <c r="F200" s="85"/>
      <c r="G200" s="85"/>
      <c r="H200" s="85"/>
      <c r="I200" s="85"/>
    </row>
    <row r="201" spans="1:9" x14ac:dyDescent="0.25">
      <c r="A201" s="85"/>
      <c r="B201" s="85"/>
      <c r="C201" s="85"/>
      <c r="D201" s="85"/>
      <c r="E201" s="85"/>
      <c r="F201" s="85"/>
      <c r="G201" s="85"/>
      <c r="H201" s="85"/>
      <c r="I201" s="85"/>
    </row>
    <row r="202" spans="1:9" x14ac:dyDescent="0.25">
      <c r="A202" s="85"/>
      <c r="B202" s="85"/>
      <c r="C202" s="85"/>
      <c r="D202" s="85"/>
      <c r="E202" s="85"/>
      <c r="F202" s="85"/>
      <c r="G202" s="85"/>
      <c r="H202" s="85"/>
      <c r="I202" s="85"/>
    </row>
    <row r="203" spans="1:9" x14ac:dyDescent="0.25">
      <c r="A203" s="85"/>
      <c r="B203" s="85"/>
      <c r="C203" s="85"/>
      <c r="D203" s="85"/>
      <c r="E203" s="85"/>
      <c r="F203" s="85"/>
      <c r="G203" s="85"/>
      <c r="H203" s="85"/>
      <c r="I203" s="85"/>
    </row>
    <row r="204" spans="1:9" x14ac:dyDescent="0.25">
      <c r="A204" s="85"/>
      <c r="B204" s="85"/>
      <c r="C204" s="85"/>
      <c r="D204" s="85"/>
      <c r="E204" s="85"/>
      <c r="F204" s="85"/>
      <c r="G204" s="85"/>
      <c r="H204" s="85"/>
      <c r="I204" s="85"/>
    </row>
    <row r="205" spans="1:9" x14ac:dyDescent="0.25">
      <c r="A205" s="85"/>
      <c r="B205" s="85"/>
      <c r="C205" s="85"/>
      <c r="D205" s="85"/>
      <c r="E205" s="85"/>
      <c r="F205" s="85"/>
      <c r="G205" s="85"/>
      <c r="H205" s="85"/>
      <c r="I205" s="85"/>
    </row>
    <row r="206" spans="1:9" x14ac:dyDescent="0.25">
      <c r="A206" s="85"/>
      <c r="B206" s="85"/>
      <c r="C206" s="85"/>
      <c r="D206" s="85"/>
      <c r="E206" s="85"/>
      <c r="F206" s="85"/>
      <c r="G206" s="85"/>
      <c r="H206" s="85"/>
      <c r="I206" s="85"/>
    </row>
    <row r="207" spans="1:9" x14ac:dyDescent="0.25">
      <c r="A207" s="85"/>
      <c r="B207" s="85"/>
      <c r="C207" s="85"/>
      <c r="D207" s="85"/>
      <c r="E207" s="85"/>
      <c r="F207" s="85"/>
      <c r="G207" s="85"/>
      <c r="H207" s="85"/>
      <c r="I207" s="85"/>
    </row>
    <row r="208" spans="1:9" x14ac:dyDescent="0.25">
      <c r="A208" s="85"/>
      <c r="B208" s="85"/>
      <c r="C208" s="85"/>
      <c r="D208" s="85"/>
      <c r="E208" s="85"/>
      <c r="F208" s="85"/>
      <c r="G208" s="85"/>
      <c r="H208" s="85"/>
      <c r="I208" s="85"/>
    </row>
    <row r="209" spans="1:9" x14ac:dyDescent="0.25">
      <c r="A209" s="85"/>
      <c r="B209" s="85"/>
      <c r="C209" s="85"/>
      <c r="D209" s="85"/>
      <c r="E209" s="85"/>
      <c r="F209" s="85"/>
      <c r="G209" s="85"/>
      <c r="H209" s="85"/>
      <c r="I209" s="85"/>
    </row>
    <row r="210" spans="1:9" x14ac:dyDescent="0.25">
      <c r="A210" s="85"/>
      <c r="B210" s="85"/>
      <c r="C210" s="85"/>
      <c r="D210" s="85"/>
      <c r="E210" s="85"/>
      <c r="F210" s="85"/>
      <c r="G210" s="85"/>
      <c r="H210" s="85"/>
      <c r="I210" s="85"/>
    </row>
    <row r="211" spans="1:9" x14ac:dyDescent="0.25">
      <c r="A211" s="85"/>
      <c r="B211" s="85"/>
      <c r="C211" s="85"/>
      <c r="D211" s="85"/>
      <c r="E211" s="85"/>
      <c r="F211" s="85"/>
      <c r="G211" s="85"/>
      <c r="H211" s="85"/>
      <c r="I211" s="85"/>
    </row>
    <row r="212" spans="1:9" x14ac:dyDescent="0.25">
      <c r="A212" s="85"/>
      <c r="B212" s="85"/>
      <c r="C212" s="85"/>
      <c r="D212" s="85"/>
      <c r="E212" s="85"/>
      <c r="F212" s="85"/>
      <c r="G212" s="85"/>
      <c r="H212" s="85"/>
      <c r="I212" s="85"/>
    </row>
    <row r="213" spans="1:9" x14ac:dyDescent="0.25">
      <c r="A213" s="85"/>
      <c r="B213" s="85"/>
      <c r="C213" s="85"/>
      <c r="D213" s="85"/>
      <c r="E213" s="85"/>
      <c r="F213" s="85"/>
      <c r="G213" s="85"/>
      <c r="H213" s="85"/>
      <c r="I213" s="85"/>
    </row>
    <row r="214" spans="1:9" x14ac:dyDescent="0.25">
      <c r="A214" s="85"/>
      <c r="B214" s="85"/>
      <c r="C214" s="85"/>
      <c r="D214" s="85"/>
      <c r="E214" s="85"/>
      <c r="F214" s="85"/>
      <c r="G214" s="85"/>
      <c r="H214" s="85"/>
      <c r="I214" s="85"/>
    </row>
    <row r="215" spans="1:9" x14ac:dyDescent="0.25">
      <c r="A215" s="85"/>
      <c r="B215" s="85"/>
      <c r="C215" s="85"/>
      <c r="D215" s="85"/>
      <c r="E215" s="85"/>
      <c r="F215" s="85"/>
      <c r="G215" s="85"/>
      <c r="H215" s="85"/>
      <c r="I215" s="85"/>
    </row>
    <row r="216" spans="1:9" x14ac:dyDescent="0.25">
      <c r="A216" s="85"/>
      <c r="B216" s="85"/>
      <c r="C216" s="85"/>
      <c r="D216" s="85"/>
      <c r="E216" s="85"/>
      <c r="F216" s="85"/>
      <c r="G216" s="85"/>
      <c r="H216" s="85"/>
      <c r="I216" s="85"/>
    </row>
    <row r="217" spans="1:9" x14ac:dyDescent="0.25">
      <c r="A217" s="85"/>
      <c r="B217" s="85"/>
      <c r="C217" s="85"/>
      <c r="D217" s="85"/>
      <c r="E217" s="85"/>
      <c r="F217" s="85"/>
      <c r="G217" s="85"/>
      <c r="H217" s="85"/>
      <c r="I217" s="85"/>
    </row>
    <row r="218" spans="1:9" x14ac:dyDescent="0.25">
      <c r="A218" s="85"/>
      <c r="B218" s="85"/>
      <c r="C218" s="85"/>
      <c r="D218" s="85"/>
      <c r="E218" s="85"/>
      <c r="F218" s="85"/>
      <c r="G218" s="85"/>
      <c r="H218" s="85"/>
      <c r="I218" s="85"/>
    </row>
    <row r="219" spans="1:9" x14ac:dyDescent="0.25">
      <c r="A219" s="85"/>
      <c r="B219" s="85"/>
      <c r="C219" s="85"/>
      <c r="D219" s="85"/>
      <c r="E219" s="85"/>
      <c r="F219" s="85"/>
      <c r="G219" s="85"/>
      <c r="H219" s="85"/>
      <c r="I219" s="85"/>
    </row>
    <row r="220" spans="1:9" x14ac:dyDescent="0.25">
      <c r="A220" s="85"/>
      <c r="B220" s="85"/>
      <c r="C220" s="85"/>
      <c r="D220" s="85"/>
      <c r="E220" s="85"/>
      <c r="F220" s="85"/>
      <c r="G220" s="85"/>
      <c r="H220" s="85"/>
      <c r="I220" s="85"/>
    </row>
    <row r="221" spans="1:9" x14ac:dyDescent="0.25">
      <c r="A221" s="85"/>
      <c r="B221" s="85"/>
      <c r="C221" s="85"/>
      <c r="D221" s="85"/>
      <c r="E221" s="85"/>
      <c r="F221" s="85"/>
      <c r="G221" s="85"/>
      <c r="H221" s="85"/>
      <c r="I221" s="85"/>
    </row>
    <row r="222" spans="1:9" x14ac:dyDescent="0.25">
      <c r="A222" s="85"/>
      <c r="B222" s="85"/>
      <c r="C222" s="85"/>
      <c r="D222" s="85"/>
      <c r="E222" s="85"/>
      <c r="F222" s="85"/>
      <c r="G222" s="85"/>
      <c r="H222" s="85"/>
      <c r="I222" s="85"/>
    </row>
    <row r="223" spans="1:9" x14ac:dyDescent="0.25">
      <c r="A223" s="85"/>
      <c r="B223" s="85"/>
      <c r="C223" s="85"/>
      <c r="D223" s="85"/>
      <c r="E223" s="85"/>
      <c r="F223" s="85"/>
      <c r="G223" s="85"/>
      <c r="H223" s="85"/>
      <c r="I223" s="85"/>
    </row>
    <row r="224" spans="1:9" x14ac:dyDescent="0.25">
      <c r="A224" s="85"/>
      <c r="B224" s="85"/>
      <c r="C224" s="85"/>
      <c r="D224" s="85"/>
      <c r="E224" s="85"/>
      <c r="F224" s="85"/>
      <c r="G224" s="85"/>
      <c r="H224" s="85"/>
      <c r="I224" s="85"/>
    </row>
    <row r="225" spans="1:9" x14ac:dyDescent="0.25">
      <c r="A225" s="85"/>
      <c r="B225" s="85"/>
      <c r="C225" s="85"/>
      <c r="D225" s="85"/>
      <c r="E225" s="85"/>
      <c r="F225" s="85"/>
      <c r="G225" s="85"/>
      <c r="H225" s="85"/>
      <c r="I225" s="85"/>
    </row>
    <row r="226" spans="1:9" x14ac:dyDescent="0.25">
      <c r="A226" s="85"/>
      <c r="B226" s="85"/>
      <c r="C226" s="85"/>
      <c r="D226" s="85"/>
      <c r="E226" s="85"/>
      <c r="F226" s="85"/>
      <c r="G226" s="85"/>
      <c r="H226" s="85"/>
      <c r="I226" s="85"/>
    </row>
    <row r="227" spans="1:9" x14ac:dyDescent="0.25">
      <c r="A227" s="85"/>
      <c r="B227" s="85"/>
      <c r="C227" s="85"/>
      <c r="D227" s="85"/>
      <c r="E227" s="85"/>
      <c r="F227" s="85"/>
      <c r="G227" s="85"/>
      <c r="H227" s="85"/>
      <c r="I227" s="85"/>
    </row>
    <row r="228" spans="1:9" x14ac:dyDescent="0.25">
      <c r="A228" s="85"/>
      <c r="B228" s="85"/>
      <c r="C228" s="85"/>
      <c r="D228" s="85"/>
      <c r="E228" s="85"/>
      <c r="F228" s="85"/>
      <c r="G228" s="85"/>
      <c r="H228" s="85"/>
      <c r="I228" s="85"/>
    </row>
    <row r="229" spans="1:9" x14ac:dyDescent="0.25">
      <c r="A229" s="85"/>
      <c r="B229" s="85"/>
      <c r="C229" s="85"/>
      <c r="D229" s="85"/>
      <c r="E229" s="85"/>
      <c r="F229" s="85"/>
      <c r="G229" s="85"/>
      <c r="H229" s="85"/>
      <c r="I229" s="85"/>
    </row>
    <row r="230" spans="1:9" x14ac:dyDescent="0.25">
      <c r="A230" s="85"/>
      <c r="B230" s="85"/>
      <c r="C230" s="85"/>
      <c r="D230" s="85"/>
      <c r="E230" s="85"/>
      <c r="F230" s="85"/>
      <c r="G230" s="85"/>
      <c r="H230" s="85"/>
      <c r="I230" s="85"/>
    </row>
    <row r="231" spans="1:9" x14ac:dyDescent="0.25">
      <c r="A231" s="85"/>
      <c r="B231" s="85"/>
      <c r="C231" s="85"/>
      <c r="D231" s="85"/>
      <c r="E231" s="85"/>
      <c r="F231" s="85"/>
      <c r="G231" s="85"/>
      <c r="H231" s="85"/>
      <c r="I231" s="85"/>
    </row>
    <row r="232" spans="1:9" x14ac:dyDescent="0.25">
      <c r="A232" s="85"/>
      <c r="B232" s="85"/>
      <c r="C232" s="85"/>
      <c r="D232" s="85"/>
      <c r="E232" s="85"/>
      <c r="F232" s="85"/>
      <c r="G232" s="85"/>
      <c r="H232" s="85"/>
      <c r="I232" s="85"/>
    </row>
    <row r="233" spans="1:9" x14ac:dyDescent="0.25">
      <c r="A233" s="85"/>
      <c r="B233" s="85"/>
      <c r="C233" s="85"/>
      <c r="D233" s="85"/>
      <c r="E233" s="85"/>
      <c r="F233" s="85"/>
      <c r="G233" s="85"/>
      <c r="H233" s="85"/>
      <c r="I233" s="85"/>
    </row>
    <row r="234" spans="1:9" x14ac:dyDescent="0.25">
      <c r="A234" s="85"/>
      <c r="B234" s="85"/>
      <c r="C234" s="85"/>
      <c r="D234" s="85"/>
      <c r="E234" s="85"/>
      <c r="F234" s="85"/>
      <c r="G234" s="85"/>
      <c r="H234" s="85"/>
      <c r="I234" s="85"/>
    </row>
    <row r="235" spans="1:9" x14ac:dyDescent="0.25">
      <c r="A235" s="85"/>
      <c r="B235" s="85"/>
      <c r="C235" s="85"/>
      <c r="D235" s="85"/>
      <c r="E235" s="85"/>
      <c r="F235" s="85"/>
      <c r="G235" s="85"/>
      <c r="H235" s="85"/>
      <c r="I235" s="85"/>
    </row>
    <row r="236" spans="1:9" x14ac:dyDescent="0.25">
      <c r="A236" s="85"/>
      <c r="B236" s="85"/>
      <c r="C236" s="85"/>
      <c r="D236" s="85"/>
      <c r="E236" s="85"/>
      <c r="F236" s="85"/>
      <c r="G236" s="85"/>
      <c r="H236" s="85"/>
      <c r="I236" s="85"/>
    </row>
    <row r="237" spans="1:9" x14ac:dyDescent="0.25">
      <c r="A237" s="85"/>
      <c r="B237" s="85"/>
      <c r="C237" s="85"/>
      <c r="D237" s="85"/>
      <c r="E237" s="85"/>
      <c r="F237" s="85"/>
      <c r="G237" s="85"/>
      <c r="H237" s="85"/>
      <c r="I237" s="85"/>
    </row>
    <row r="238" spans="1:9" x14ac:dyDescent="0.25">
      <c r="A238" s="85"/>
      <c r="B238" s="85"/>
      <c r="C238" s="85"/>
      <c r="D238" s="85"/>
      <c r="E238" s="85"/>
      <c r="F238" s="85"/>
      <c r="G238" s="85"/>
      <c r="H238" s="85"/>
      <c r="I238" s="85"/>
    </row>
    <row r="239" spans="1:9" x14ac:dyDescent="0.25">
      <c r="A239" s="85"/>
      <c r="B239" s="85"/>
      <c r="C239" s="85"/>
      <c r="D239" s="85"/>
      <c r="E239" s="85"/>
      <c r="F239" s="85"/>
      <c r="G239" s="85"/>
      <c r="H239" s="85"/>
      <c r="I239" s="85"/>
    </row>
    <row r="240" spans="1:9" x14ac:dyDescent="0.25">
      <c r="A240" s="85"/>
      <c r="B240" s="85"/>
      <c r="C240" s="85"/>
      <c r="D240" s="85"/>
      <c r="E240" s="85"/>
      <c r="F240" s="85"/>
      <c r="G240" s="85"/>
      <c r="H240" s="85"/>
      <c r="I240" s="85"/>
    </row>
    <row r="241" spans="1:9" x14ac:dyDescent="0.25">
      <c r="A241" s="85"/>
      <c r="B241" s="85"/>
      <c r="C241" s="85"/>
      <c r="D241" s="85"/>
      <c r="E241" s="85"/>
      <c r="F241" s="85"/>
      <c r="G241" s="85"/>
      <c r="H241" s="85"/>
      <c r="I241" s="85"/>
    </row>
    <row r="242" spans="1:9" x14ac:dyDescent="0.25">
      <c r="A242" s="85"/>
      <c r="B242" s="85"/>
      <c r="C242" s="85"/>
      <c r="D242" s="85"/>
      <c r="E242" s="85"/>
      <c r="F242" s="85"/>
      <c r="G242" s="85"/>
      <c r="H242" s="85"/>
      <c r="I242" s="85"/>
    </row>
    <row r="243" spans="1:9" x14ac:dyDescent="0.25">
      <c r="A243" s="85"/>
      <c r="B243" s="85"/>
      <c r="C243" s="85"/>
      <c r="D243" s="85"/>
      <c r="E243" s="85"/>
      <c r="F243" s="85"/>
      <c r="G243" s="85"/>
      <c r="H243" s="85"/>
      <c r="I243" s="85"/>
    </row>
    <row r="244" spans="1:9" x14ac:dyDescent="0.25">
      <c r="A244" s="85"/>
      <c r="B244" s="85"/>
      <c r="C244" s="85"/>
      <c r="D244" s="85"/>
      <c r="E244" s="85"/>
      <c r="F244" s="85"/>
      <c r="G244" s="85"/>
      <c r="H244" s="85"/>
      <c r="I244" s="85"/>
    </row>
    <row r="245" spans="1:9" x14ac:dyDescent="0.25">
      <c r="A245" s="85"/>
      <c r="B245" s="85"/>
      <c r="C245" s="85"/>
      <c r="D245" s="85"/>
      <c r="E245" s="85"/>
      <c r="F245" s="85"/>
      <c r="G245" s="85"/>
      <c r="H245" s="85"/>
      <c r="I245" s="85"/>
    </row>
    <row r="246" spans="1:9" x14ac:dyDescent="0.25">
      <c r="A246" s="85"/>
      <c r="B246" s="85"/>
      <c r="C246" s="85"/>
      <c r="D246" s="85"/>
      <c r="E246" s="85"/>
      <c r="F246" s="85"/>
      <c r="G246" s="85"/>
      <c r="H246" s="85"/>
      <c r="I246" s="85"/>
    </row>
    <row r="247" spans="1:9" x14ac:dyDescent="0.25">
      <c r="A247" s="85"/>
      <c r="B247" s="85"/>
      <c r="C247" s="85"/>
      <c r="D247" s="85"/>
      <c r="E247" s="85"/>
      <c r="F247" s="85"/>
      <c r="G247" s="85"/>
      <c r="H247" s="85"/>
      <c r="I247" s="85"/>
    </row>
    <row r="248" spans="1:9" x14ac:dyDescent="0.25">
      <c r="A248" s="85"/>
      <c r="B248" s="85"/>
      <c r="C248" s="85"/>
      <c r="D248" s="85"/>
      <c r="E248" s="85"/>
      <c r="F248" s="85"/>
      <c r="G248" s="85"/>
      <c r="H248" s="85"/>
      <c r="I248" s="85"/>
    </row>
    <row r="249" spans="1:9" x14ac:dyDescent="0.25">
      <c r="A249" s="85"/>
      <c r="B249" s="85"/>
      <c r="C249" s="85"/>
      <c r="D249" s="85"/>
      <c r="E249" s="85"/>
      <c r="F249" s="85"/>
      <c r="G249" s="85"/>
      <c r="H249" s="85"/>
      <c r="I249" s="85"/>
    </row>
    <row r="250" spans="1:9" x14ac:dyDescent="0.25">
      <c r="A250" s="85"/>
      <c r="B250" s="85"/>
      <c r="C250" s="85"/>
      <c r="D250" s="85"/>
      <c r="E250" s="85"/>
      <c r="F250" s="85"/>
      <c r="G250" s="85"/>
      <c r="H250" s="85"/>
      <c r="I250" s="85"/>
    </row>
    <row r="251" spans="1:9" x14ac:dyDescent="0.25">
      <c r="A251" s="85"/>
      <c r="B251" s="85"/>
      <c r="C251" s="85"/>
      <c r="D251" s="85"/>
      <c r="E251" s="85"/>
      <c r="F251" s="85"/>
      <c r="G251" s="85"/>
      <c r="H251" s="85"/>
      <c r="I251" s="85"/>
    </row>
    <row r="252" spans="1:9" x14ac:dyDescent="0.25">
      <c r="A252" s="85"/>
      <c r="B252" s="85"/>
      <c r="C252" s="85"/>
      <c r="D252" s="85"/>
      <c r="E252" s="85"/>
      <c r="F252" s="85"/>
      <c r="G252" s="85"/>
      <c r="H252" s="85"/>
      <c r="I252" s="85"/>
    </row>
    <row r="253" spans="1:9" x14ac:dyDescent="0.25">
      <c r="A253" s="85"/>
      <c r="B253" s="85"/>
      <c r="C253" s="85"/>
      <c r="D253" s="85"/>
      <c r="E253" s="85"/>
      <c r="F253" s="97"/>
      <c r="G253" s="85"/>
      <c r="H253" s="85"/>
      <c r="I253" s="85"/>
    </row>
    <row r="254" spans="1:9" x14ac:dyDescent="0.25">
      <c r="A254" s="85"/>
      <c r="B254" s="85"/>
      <c r="C254" s="85"/>
      <c r="D254" s="85"/>
      <c r="E254" s="85"/>
      <c r="F254" s="97"/>
      <c r="G254" s="85"/>
      <c r="H254" s="85"/>
      <c r="I254" s="85"/>
    </row>
    <row r="255" spans="1:9" x14ac:dyDescent="0.25">
      <c r="A255" s="85"/>
      <c r="B255" s="85"/>
      <c r="C255" s="85"/>
      <c r="D255" s="85"/>
      <c r="E255" s="85"/>
      <c r="F255" s="97"/>
      <c r="G255" s="85"/>
      <c r="H255" s="85"/>
      <c r="I255" s="85"/>
    </row>
    <row r="256" spans="1:9" x14ac:dyDescent="0.25">
      <c r="A256" s="85"/>
      <c r="B256" s="85"/>
      <c r="C256" s="85"/>
      <c r="D256" s="85"/>
      <c r="E256" s="85"/>
      <c r="F256" s="97"/>
      <c r="G256" s="85"/>
      <c r="H256" s="85"/>
      <c r="I256" s="85"/>
    </row>
    <row r="257" spans="1:9" x14ac:dyDescent="0.25">
      <c r="A257" s="85"/>
      <c r="B257" s="85"/>
      <c r="C257" s="85"/>
      <c r="D257" s="85"/>
      <c r="E257" s="85"/>
      <c r="F257" s="97"/>
      <c r="G257" s="85"/>
      <c r="H257" s="85"/>
      <c r="I257" s="85"/>
    </row>
    <row r="258" spans="1:9" x14ac:dyDescent="0.25">
      <c r="A258" s="85"/>
      <c r="B258" s="85"/>
      <c r="C258" s="85"/>
      <c r="D258" s="85"/>
      <c r="E258" s="85"/>
      <c r="F258" s="97"/>
      <c r="G258" s="85"/>
      <c r="H258" s="85"/>
      <c r="I258" s="85"/>
    </row>
    <row r="259" spans="1:9" x14ac:dyDescent="0.25">
      <c r="A259" s="85"/>
      <c r="B259" s="85"/>
      <c r="C259" s="85"/>
      <c r="D259" s="85"/>
      <c r="E259" s="85"/>
      <c r="F259" s="97"/>
      <c r="G259" s="85"/>
      <c r="H259" s="85"/>
      <c r="I259" s="85"/>
    </row>
    <row r="260" spans="1:9" x14ac:dyDescent="0.25">
      <c r="A260" s="85"/>
      <c r="B260" s="85"/>
      <c r="C260" s="85"/>
      <c r="D260" s="85"/>
      <c r="E260" s="85"/>
      <c r="F260" s="97"/>
      <c r="G260" s="85"/>
      <c r="H260" s="85"/>
      <c r="I260" s="85"/>
    </row>
    <row r="261" spans="1:9" x14ac:dyDescent="0.25">
      <c r="A261" s="85"/>
      <c r="B261" s="85"/>
      <c r="C261" s="85"/>
      <c r="D261" s="85"/>
      <c r="E261" s="85"/>
      <c r="F261" s="97"/>
      <c r="G261" s="85"/>
      <c r="H261" s="85"/>
      <c r="I261" s="85"/>
    </row>
    <row r="262" spans="1:9" x14ac:dyDescent="0.25">
      <c r="A262" s="85"/>
      <c r="B262" s="85"/>
      <c r="C262" s="85"/>
      <c r="D262" s="85"/>
      <c r="E262" s="85"/>
      <c r="F262" s="97"/>
      <c r="G262" s="85"/>
      <c r="H262" s="85"/>
      <c r="I262" s="85"/>
    </row>
    <row r="263" spans="1:9" x14ac:dyDescent="0.25">
      <c r="A263" s="85"/>
      <c r="B263" s="85"/>
      <c r="C263" s="85"/>
      <c r="D263" s="85"/>
      <c r="E263" s="85"/>
      <c r="F263" s="97"/>
      <c r="G263" s="85"/>
      <c r="H263" s="85"/>
      <c r="I263" s="85"/>
    </row>
    <row r="264" spans="1:9" x14ac:dyDescent="0.25">
      <c r="A264" s="85"/>
      <c r="B264" s="85"/>
      <c r="C264" s="85"/>
      <c r="D264" s="85"/>
      <c r="E264" s="85"/>
      <c r="F264" s="97"/>
      <c r="G264" s="85"/>
      <c r="H264" s="85"/>
      <c r="I264" s="85"/>
    </row>
    <row r="265" spans="1:9" x14ac:dyDescent="0.25">
      <c r="A265" s="85"/>
      <c r="B265" s="85"/>
      <c r="C265" s="85"/>
      <c r="D265" s="85"/>
      <c r="E265" s="85"/>
      <c r="F265" s="97"/>
      <c r="G265" s="85"/>
      <c r="H265" s="85"/>
      <c r="I265" s="85"/>
    </row>
    <row r="266" spans="1:9" x14ac:dyDescent="0.25">
      <c r="A266" s="85"/>
      <c r="B266" s="85"/>
      <c r="C266" s="85"/>
      <c r="D266" s="85"/>
      <c r="E266" s="85"/>
      <c r="F266" s="97"/>
      <c r="G266" s="85"/>
      <c r="H266" s="85"/>
      <c r="I266" s="85"/>
    </row>
    <row r="267" spans="1:9" x14ac:dyDescent="0.25">
      <c r="A267" s="85"/>
      <c r="B267" s="85"/>
      <c r="C267" s="85"/>
      <c r="D267" s="85"/>
      <c r="E267" s="85"/>
      <c r="F267" s="97"/>
      <c r="G267" s="85"/>
      <c r="H267" s="85"/>
      <c r="I267" s="85"/>
    </row>
    <row r="268" spans="1:9" x14ac:dyDescent="0.25">
      <c r="A268" s="85"/>
      <c r="B268" s="85"/>
      <c r="C268" s="85"/>
      <c r="D268" s="85"/>
      <c r="E268" s="85"/>
      <c r="F268" s="97"/>
      <c r="G268" s="85"/>
      <c r="H268" s="85"/>
      <c r="I268" s="85"/>
    </row>
    <row r="269" spans="1:9" x14ac:dyDescent="0.25">
      <c r="A269" s="85"/>
      <c r="B269" s="85"/>
      <c r="C269" s="85"/>
      <c r="D269" s="85"/>
      <c r="E269" s="85"/>
      <c r="F269" s="97"/>
      <c r="G269" s="85"/>
      <c r="H269" s="85"/>
      <c r="I269" s="85"/>
    </row>
    <row r="270" spans="1:9" x14ac:dyDescent="0.25">
      <c r="A270" s="85"/>
      <c r="B270" s="85"/>
      <c r="C270" s="85"/>
      <c r="D270" s="85"/>
      <c r="E270" s="85"/>
      <c r="F270" s="97"/>
      <c r="G270" s="85"/>
      <c r="H270" s="85"/>
      <c r="I270" s="85"/>
    </row>
    <row r="271" spans="1:9" x14ac:dyDescent="0.25">
      <c r="A271" s="85"/>
      <c r="B271" s="85"/>
      <c r="C271" s="85"/>
      <c r="D271" s="85"/>
      <c r="E271" s="85"/>
      <c r="F271" s="97"/>
      <c r="G271" s="85"/>
      <c r="H271" s="85"/>
      <c r="I271" s="85"/>
    </row>
    <row r="272" spans="1:9" x14ac:dyDescent="0.25">
      <c r="A272" s="85"/>
      <c r="B272" s="85"/>
      <c r="C272" s="85"/>
      <c r="D272" s="85"/>
      <c r="E272" s="85"/>
      <c r="F272" s="97"/>
      <c r="G272" s="85"/>
      <c r="H272" s="85"/>
      <c r="I272" s="85"/>
    </row>
    <row r="273" spans="1:9" x14ac:dyDescent="0.25">
      <c r="A273" s="85"/>
      <c r="B273" s="85"/>
      <c r="C273" s="85"/>
      <c r="D273" s="85"/>
      <c r="E273" s="85"/>
      <c r="F273" s="97"/>
      <c r="G273" s="85"/>
      <c r="H273" s="85"/>
      <c r="I273" s="85"/>
    </row>
    <row r="274" spans="1:9" x14ac:dyDescent="0.25">
      <c r="A274" s="85"/>
      <c r="B274" s="85"/>
      <c r="C274" s="85"/>
      <c r="D274" s="85"/>
      <c r="E274" s="85"/>
      <c r="F274" s="97"/>
      <c r="G274" s="85"/>
      <c r="H274" s="85"/>
      <c r="I274" s="85"/>
    </row>
    <row r="275" spans="1:9" x14ac:dyDescent="0.25">
      <c r="A275" s="85"/>
      <c r="B275" s="85"/>
      <c r="C275" s="85"/>
      <c r="D275" s="85"/>
      <c r="E275" s="85"/>
      <c r="F275" s="97"/>
      <c r="G275" s="85"/>
      <c r="H275" s="85"/>
      <c r="I275" s="85"/>
    </row>
    <row r="276" spans="1:9" x14ac:dyDescent="0.25">
      <c r="A276" s="85"/>
      <c r="B276" s="85"/>
      <c r="C276" s="85"/>
      <c r="D276" s="85"/>
      <c r="E276" s="85"/>
      <c r="F276" s="97"/>
      <c r="G276" s="85"/>
      <c r="H276" s="85"/>
      <c r="I276" s="85"/>
    </row>
    <row r="277" spans="1:9" x14ac:dyDescent="0.25">
      <c r="A277" s="85"/>
      <c r="B277" s="85"/>
      <c r="C277" s="85"/>
      <c r="D277" s="85"/>
      <c r="E277" s="85"/>
      <c r="F277" s="97"/>
      <c r="G277" s="85"/>
      <c r="H277" s="85"/>
      <c r="I277" s="85"/>
    </row>
    <row r="278" spans="1:9" x14ac:dyDescent="0.25">
      <c r="A278" s="85"/>
      <c r="B278" s="85"/>
      <c r="C278" s="85"/>
      <c r="D278" s="85"/>
      <c r="E278" s="85"/>
      <c r="F278" s="97"/>
      <c r="G278" s="85"/>
      <c r="H278" s="85"/>
      <c r="I278" s="85"/>
    </row>
    <row r="279" spans="1:9" x14ac:dyDescent="0.25">
      <c r="A279" s="85"/>
      <c r="B279" s="85"/>
      <c r="C279" s="85"/>
      <c r="D279" s="85"/>
      <c r="E279" s="85"/>
      <c r="F279" s="97"/>
      <c r="G279" s="85"/>
      <c r="H279" s="85"/>
      <c r="I279" s="85"/>
    </row>
    <row r="280" spans="1:9" x14ac:dyDescent="0.25">
      <c r="A280" s="85"/>
      <c r="B280" s="85"/>
      <c r="C280" s="85"/>
      <c r="D280" s="85"/>
      <c r="E280" s="85"/>
      <c r="F280" s="97"/>
      <c r="G280" s="85"/>
      <c r="H280" s="85"/>
      <c r="I280" s="85"/>
    </row>
    <row r="281" spans="1:9" x14ac:dyDescent="0.25">
      <c r="A281" s="85"/>
      <c r="B281" s="85"/>
      <c r="C281" s="85"/>
      <c r="D281" s="85"/>
      <c r="E281" s="85"/>
      <c r="F281" s="97"/>
      <c r="G281" s="85"/>
      <c r="H281" s="85"/>
      <c r="I281" s="85"/>
    </row>
    <row r="282" spans="1:9" x14ac:dyDescent="0.25">
      <c r="A282" s="85"/>
      <c r="B282" s="85"/>
      <c r="C282" s="85"/>
      <c r="D282" s="85"/>
      <c r="E282" s="85"/>
      <c r="F282" s="97"/>
      <c r="G282" s="85"/>
      <c r="H282" s="85"/>
      <c r="I282" s="85"/>
    </row>
    <row r="283" spans="1:9" x14ac:dyDescent="0.25">
      <c r="A283" s="85"/>
      <c r="B283" s="85"/>
      <c r="C283" s="85"/>
      <c r="D283" s="85"/>
      <c r="E283" s="85"/>
      <c r="F283" s="97"/>
      <c r="G283" s="85"/>
      <c r="H283" s="85"/>
      <c r="I283" s="85"/>
    </row>
    <row r="284" spans="1:9" x14ac:dyDescent="0.25">
      <c r="A284" s="85"/>
      <c r="B284" s="85"/>
      <c r="C284" s="85"/>
      <c r="D284" s="85"/>
      <c r="E284" s="85"/>
      <c r="F284" s="97"/>
      <c r="G284" s="85"/>
      <c r="H284" s="85"/>
      <c r="I284" s="85"/>
    </row>
    <row r="285" spans="1:9" x14ac:dyDescent="0.25">
      <c r="A285" s="85"/>
      <c r="B285" s="85"/>
      <c r="C285" s="85"/>
      <c r="D285" s="85"/>
      <c r="E285" s="85"/>
      <c r="F285" s="97"/>
      <c r="G285" s="85"/>
      <c r="H285" s="85"/>
      <c r="I285" s="85"/>
    </row>
    <row r="286" spans="1:9" x14ac:dyDescent="0.25">
      <c r="A286" s="85"/>
      <c r="B286" s="85"/>
      <c r="C286" s="85"/>
      <c r="D286" s="85"/>
      <c r="E286" s="85"/>
      <c r="F286" s="97"/>
      <c r="G286" s="85"/>
      <c r="H286" s="85"/>
      <c r="I286" s="85"/>
    </row>
    <row r="287" spans="1:9" x14ac:dyDescent="0.25">
      <c r="A287" s="85"/>
      <c r="B287" s="85"/>
      <c r="C287" s="85"/>
      <c r="D287" s="85"/>
      <c r="E287" s="85"/>
      <c r="F287" s="97"/>
      <c r="G287" s="85"/>
      <c r="H287" s="85"/>
      <c r="I287" s="85"/>
    </row>
    <row r="288" spans="1:9" x14ac:dyDescent="0.25">
      <c r="A288" s="85"/>
      <c r="B288" s="85"/>
      <c r="C288" s="85"/>
      <c r="D288" s="85"/>
      <c r="E288" s="85"/>
      <c r="F288" s="97"/>
      <c r="G288" s="85"/>
      <c r="H288" s="85"/>
      <c r="I288" s="85"/>
    </row>
    <row r="289" spans="1:9" x14ac:dyDescent="0.25">
      <c r="A289" s="85"/>
      <c r="B289" s="85"/>
      <c r="C289" s="85"/>
      <c r="D289" s="85"/>
      <c r="E289" s="85"/>
      <c r="F289" s="97"/>
      <c r="G289" s="85"/>
      <c r="H289" s="85"/>
      <c r="I289" s="85"/>
    </row>
    <row r="290" spans="1:9" x14ac:dyDescent="0.25">
      <c r="A290" s="85"/>
      <c r="B290" s="85"/>
      <c r="C290" s="85"/>
      <c r="D290" s="85"/>
      <c r="E290" s="85"/>
      <c r="F290" s="97"/>
      <c r="G290" s="85"/>
      <c r="H290" s="85"/>
      <c r="I290" s="85"/>
    </row>
    <row r="291" spans="1:9" x14ac:dyDescent="0.25">
      <c r="A291" s="85"/>
      <c r="B291" s="85"/>
      <c r="C291" s="85"/>
      <c r="D291" s="85"/>
      <c r="E291" s="85"/>
      <c r="F291" s="97"/>
      <c r="G291" s="85"/>
      <c r="H291" s="85"/>
      <c r="I291" s="85"/>
    </row>
    <row r="292" spans="1:9" x14ac:dyDescent="0.25">
      <c r="A292" s="85"/>
      <c r="B292" s="85"/>
      <c r="C292" s="85"/>
      <c r="D292" s="85"/>
      <c r="E292" s="85"/>
      <c r="F292" s="97"/>
      <c r="G292" s="85"/>
      <c r="H292" s="85"/>
      <c r="I292" s="85"/>
    </row>
    <row r="293" spans="1:9" x14ac:dyDescent="0.25">
      <c r="A293" s="85"/>
      <c r="B293" s="85"/>
      <c r="C293" s="85"/>
      <c r="D293" s="85"/>
      <c r="E293" s="85"/>
      <c r="F293" s="97"/>
      <c r="G293" s="85"/>
      <c r="H293" s="85"/>
      <c r="I293" s="85"/>
    </row>
    <row r="294" spans="1:9" x14ac:dyDescent="0.25">
      <c r="A294" s="85"/>
      <c r="B294" s="85"/>
      <c r="C294" s="85"/>
      <c r="D294" s="85"/>
      <c r="E294" s="85"/>
      <c r="F294" s="97"/>
      <c r="G294" s="85"/>
      <c r="H294" s="85"/>
      <c r="I294" s="85"/>
    </row>
    <row r="295" spans="1:9" x14ac:dyDescent="0.25">
      <c r="A295" s="85"/>
      <c r="B295" s="85"/>
      <c r="C295" s="85"/>
      <c r="D295" s="85"/>
      <c r="E295" s="85"/>
      <c r="F295" s="97"/>
      <c r="G295" s="85"/>
      <c r="H295" s="85"/>
      <c r="I295" s="85"/>
    </row>
    <row r="296" spans="1:9" x14ac:dyDescent="0.25">
      <c r="A296" s="85"/>
      <c r="B296" s="85"/>
      <c r="C296" s="85"/>
      <c r="D296" s="85"/>
      <c r="E296" s="85"/>
      <c r="F296" s="97"/>
      <c r="G296" s="85"/>
      <c r="H296" s="85"/>
      <c r="I296" s="85"/>
    </row>
    <row r="297" spans="1:9" x14ac:dyDescent="0.25">
      <c r="A297" s="85"/>
      <c r="B297" s="85"/>
      <c r="C297" s="85"/>
      <c r="D297" s="85"/>
      <c r="E297" s="85"/>
      <c r="F297" s="97"/>
      <c r="G297" s="85"/>
      <c r="H297" s="85"/>
      <c r="I297" s="85"/>
    </row>
    <row r="298" spans="1:9" x14ac:dyDescent="0.25">
      <c r="A298" s="85"/>
      <c r="B298" s="85"/>
      <c r="C298" s="85"/>
      <c r="D298" s="85"/>
      <c r="E298" s="85"/>
      <c r="F298" s="97"/>
      <c r="G298" s="85"/>
      <c r="H298" s="85"/>
      <c r="I298" s="85"/>
    </row>
    <row r="299" spans="1:9" x14ac:dyDescent="0.25">
      <c r="A299" s="85"/>
      <c r="B299" s="85"/>
      <c r="C299" s="85"/>
      <c r="D299" s="85"/>
      <c r="E299" s="85"/>
      <c r="F299" s="97"/>
      <c r="G299" s="85"/>
      <c r="H299" s="85"/>
      <c r="I299" s="85"/>
    </row>
    <row r="300" spans="1:9" x14ac:dyDescent="0.25">
      <c r="A300" s="85"/>
      <c r="B300" s="85"/>
      <c r="C300" s="85"/>
      <c r="D300" s="85"/>
      <c r="E300" s="85"/>
      <c r="F300" s="97"/>
      <c r="G300" s="85"/>
      <c r="H300" s="85"/>
      <c r="I300" s="85"/>
    </row>
    <row r="301" spans="1:9" x14ac:dyDescent="0.25">
      <c r="A301" s="85"/>
      <c r="B301" s="85"/>
      <c r="C301" s="85"/>
      <c r="D301" s="85"/>
      <c r="E301" s="85"/>
      <c r="F301" s="97"/>
      <c r="G301" s="85"/>
      <c r="H301" s="85"/>
      <c r="I301" s="85"/>
    </row>
    <row r="302" spans="1:9" x14ac:dyDescent="0.25">
      <c r="A302" s="85"/>
      <c r="B302" s="85"/>
      <c r="C302" s="85"/>
      <c r="D302" s="85"/>
      <c r="E302" s="85"/>
      <c r="F302" s="97"/>
      <c r="G302" s="85"/>
      <c r="H302" s="85"/>
      <c r="I302" s="85"/>
    </row>
    <row r="303" spans="1:9" x14ac:dyDescent="0.25">
      <c r="A303" s="85"/>
      <c r="B303" s="85"/>
      <c r="C303" s="85"/>
      <c r="D303" s="85"/>
      <c r="E303" s="85"/>
      <c r="F303" s="97"/>
      <c r="G303" s="85"/>
      <c r="H303" s="85"/>
      <c r="I303" s="85"/>
    </row>
    <row r="304" spans="1:9" x14ac:dyDescent="0.25">
      <c r="A304" s="85"/>
      <c r="B304" s="85"/>
      <c r="C304" s="85"/>
      <c r="D304" s="85"/>
      <c r="E304" s="85"/>
      <c r="F304" s="85"/>
      <c r="G304" s="85"/>
      <c r="H304" s="85"/>
      <c r="I304" s="85"/>
    </row>
    <row r="305" spans="1:9" x14ac:dyDescent="0.25">
      <c r="A305" s="85"/>
      <c r="B305" s="85"/>
      <c r="C305" s="85"/>
      <c r="D305" s="85"/>
      <c r="E305" s="85"/>
      <c r="F305" s="85"/>
      <c r="G305" s="85"/>
      <c r="H305" s="85"/>
      <c r="I305" s="85"/>
    </row>
    <row r="306" spans="1:9" x14ac:dyDescent="0.25">
      <c r="A306" s="85"/>
      <c r="B306" s="85"/>
      <c r="C306" s="85"/>
      <c r="D306" s="85"/>
      <c r="E306" s="85"/>
      <c r="F306" s="85"/>
      <c r="G306" s="85"/>
      <c r="H306" s="85"/>
      <c r="I306" s="85"/>
    </row>
    <row r="307" spans="1:9" x14ac:dyDescent="0.25">
      <c r="A307" s="85"/>
      <c r="B307" s="85"/>
      <c r="C307" s="85"/>
      <c r="D307" s="85"/>
      <c r="E307" s="85"/>
      <c r="F307" s="85"/>
      <c r="G307" s="85"/>
      <c r="H307" s="85"/>
      <c r="I307" s="85"/>
    </row>
    <row r="308" spans="1:9" x14ac:dyDescent="0.25">
      <c r="A308" s="85"/>
      <c r="B308" s="85"/>
      <c r="C308" s="85"/>
      <c r="D308" s="85"/>
      <c r="E308" s="85"/>
      <c r="F308" s="85"/>
      <c r="G308" s="85"/>
      <c r="H308" s="85"/>
      <c r="I308" s="85"/>
    </row>
    <row r="309" spans="1:9" x14ac:dyDescent="0.25">
      <c r="A309" s="85"/>
      <c r="B309" s="85"/>
      <c r="C309" s="85"/>
      <c r="D309" s="85"/>
      <c r="E309" s="85"/>
      <c r="F309" s="85"/>
      <c r="G309" s="85"/>
      <c r="H309" s="85"/>
      <c r="I309" s="85"/>
    </row>
    <row r="310" spans="1:9" x14ac:dyDescent="0.25">
      <c r="A310" s="85"/>
      <c r="B310" s="85"/>
      <c r="C310" s="85"/>
      <c r="D310" s="85"/>
      <c r="E310" s="85"/>
      <c r="F310" s="85"/>
      <c r="G310" s="85"/>
      <c r="H310" s="85"/>
      <c r="I310" s="85"/>
    </row>
    <row r="311" spans="1:9" x14ac:dyDescent="0.25">
      <c r="A311" s="85"/>
      <c r="B311" s="85"/>
      <c r="C311" s="85"/>
      <c r="D311" s="85"/>
      <c r="E311" s="85"/>
      <c r="F311" s="85"/>
      <c r="G311" s="85"/>
      <c r="H311" s="85"/>
      <c r="I311" s="85"/>
    </row>
    <row r="312" spans="1:9" x14ac:dyDescent="0.25">
      <c r="A312" s="85"/>
      <c r="B312" s="85"/>
      <c r="C312" s="85"/>
      <c r="D312" s="85"/>
      <c r="E312" s="85"/>
      <c r="F312" s="85"/>
      <c r="G312" s="85"/>
      <c r="H312" s="85"/>
      <c r="I312" s="85"/>
    </row>
    <row r="313" spans="1:9" x14ac:dyDescent="0.25">
      <c r="A313" s="85"/>
      <c r="B313" s="85"/>
      <c r="C313" s="85"/>
      <c r="D313" s="85"/>
      <c r="E313" s="85"/>
      <c r="F313" s="85"/>
      <c r="G313" s="85"/>
      <c r="H313" s="85"/>
      <c r="I313" s="85"/>
    </row>
    <row r="314" spans="1:9" x14ac:dyDescent="0.25">
      <c r="A314" s="85"/>
      <c r="B314" s="85"/>
      <c r="C314" s="85"/>
      <c r="D314" s="85"/>
      <c r="E314" s="85"/>
      <c r="F314" s="85"/>
      <c r="G314" s="85"/>
      <c r="H314" s="85"/>
      <c r="I314" s="85"/>
    </row>
    <row r="315" spans="1:9" x14ac:dyDescent="0.25">
      <c r="A315" s="85"/>
      <c r="B315" s="85"/>
      <c r="C315" s="85"/>
      <c r="D315" s="85"/>
      <c r="E315" s="85"/>
      <c r="F315" s="85"/>
      <c r="G315" s="85"/>
      <c r="H315" s="85"/>
      <c r="I315" s="85"/>
    </row>
    <row r="316" spans="1:9" x14ac:dyDescent="0.25">
      <c r="A316" s="85"/>
      <c r="B316" s="85"/>
      <c r="C316" s="85"/>
      <c r="D316" s="85"/>
      <c r="E316" s="85"/>
      <c r="F316" s="85"/>
      <c r="G316" s="85"/>
      <c r="H316" s="85"/>
      <c r="I316" s="85"/>
    </row>
    <row r="317" spans="1:9" x14ac:dyDescent="0.25">
      <c r="A317" s="85"/>
      <c r="B317" s="85"/>
      <c r="C317" s="85"/>
      <c r="D317" s="85"/>
      <c r="E317" s="85"/>
      <c r="F317" s="85"/>
      <c r="G317" s="85"/>
      <c r="H317" s="85"/>
      <c r="I317" s="85"/>
    </row>
    <row r="318" spans="1:9" x14ac:dyDescent="0.25">
      <c r="A318" s="85"/>
      <c r="B318" s="85"/>
      <c r="C318" s="85"/>
      <c r="D318" s="85"/>
      <c r="E318" s="85"/>
      <c r="F318" s="85"/>
      <c r="G318" s="85"/>
      <c r="H318" s="85"/>
      <c r="I318" s="85"/>
    </row>
    <row r="319" spans="1:9" x14ac:dyDescent="0.25">
      <c r="A319" s="85"/>
      <c r="B319" s="85"/>
      <c r="C319" s="85"/>
      <c r="D319" s="85"/>
      <c r="E319" s="85"/>
      <c r="F319" s="85"/>
      <c r="G319" s="85"/>
      <c r="H319" s="85"/>
      <c r="I319" s="85"/>
    </row>
    <row r="320" spans="1:9" x14ac:dyDescent="0.25">
      <c r="A320" s="85"/>
      <c r="B320" s="85"/>
      <c r="C320" s="85"/>
      <c r="D320" s="85"/>
      <c r="E320" s="85"/>
      <c r="F320" s="85"/>
      <c r="G320" s="85"/>
      <c r="H320" s="85"/>
      <c r="I320" s="85"/>
    </row>
    <row r="321" spans="1:9" x14ac:dyDescent="0.25">
      <c r="A321" s="85"/>
      <c r="B321" s="85"/>
      <c r="C321" s="85"/>
      <c r="D321" s="85"/>
      <c r="E321" s="85"/>
      <c r="F321" s="85"/>
      <c r="G321" s="85"/>
      <c r="H321" s="85"/>
      <c r="I321" s="85"/>
    </row>
    <row r="322" spans="1:9" x14ac:dyDescent="0.25">
      <c r="A322" s="85"/>
      <c r="B322" s="85"/>
      <c r="C322" s="85"/>
      <c r="D322" s="85"/>
      <c r="E322" s="85"/>
      <c r="F322" s="85"/>
      <c r="G322" s="85"/>
      <c r="H322" s="85"/>
      <c r="I322" s="85"/>
    </row>
    <row r="323" spans="1:9" x14ac:dyDescent="0.25">
      <c r="A323" s="85"/>
      <c r="B323" s="85"/>
      <c r="C323" s="85"/>
      <c r="D323" s="85"/>
      <c r="E323" s="85"/>
      <c r="F323" s="85"/>
      <c r="G323" s="85"/>
      <c r="H323" s="85"/>
      <c r="I323" s="85"/>
    </row>
    <row r="324" spans="1:9" x14ac:dyDescent="0.25">
      <c r="A324" s="85"/>
      <c r="B324" s="85"/>
      <c r="C324" s="85"/>
      <c r="D324" s="85"/>
      <c r="E324" s="85"/>
      <c r="F324" s="85"/>
      <c r="G324" s="85"/>
      <c r="H324" s="85"/>
      <c r="I324" s="85"/>
    </row>
    <row r="325" spans="1:9" x14ac:dyDescent="0.25">
      <c r="A325" s="85"/>
      <c r="B325" s="85"/>
      <c r="C325" s="85"/>
      <c r="D325" s="85"/>
      <c r="E325" s="85"/>
      <c r="F325" s="85"/>
      <c r="G325" s="85"/>
      <c r="H325" s="85"/>
      <c r="I325" s="85"/>
    </row>
    <row r="326" spans="1:9" x14ac:dyDescent="0.25">
      <c r="A326" s="85"/>
      <c r="B326" s="85"/>
      <c r="C326" s="85"/>
      <c r="D326" s="85"/>
      <c r="E326" s="85"/>
      <c r="F326" s="85"/>
      <c r="G326" s="85"/>
      <c r="H326" s="85"/>
      <c r="I326" s="85"/>
    </row>
    <row r="327" spans="1:9" x14ac:dyDescent="0.25">
      <c r="A327" s="85"/>
      <c r="B327" s="85"/>
      <c r="C327" s="85"/>
      <c r="D327" s="85"/>
      <c r="E327" s="85"/>
      <c r="F327" s="85"/>
      <c r="G327" s="85"/>
      <c r="H327" s="85"/>
      <c r="I327" s="85"/>
    </row>
    <row r="328" spans="1:9" x14ac:dyDescent="0.25">
      <c r="A328" s="85"/>
      <c r="B328" s="85"/>
      <c r="C328" s="85"/>
      <c r="D328" s="85"/>
      <c r="E328" s="85"/>
      <c r="F328" s="85"/>
      <c r="G328" s="85"/>
      <c r="H328" s="85"/>
      <c r="I328" s="85"/>
    </row>
    <row r="329" spans="1:9" x14ac:dyDescent="0.25">
      <c r="A329" s="85"/>
      <c r="B329" s="85"/>
      <c r="C329" s="85"/>
      <c r="D329" s="85"/>
      <c r="E329" s="85"/>
      <c r="F329" s="85"/>
      <c r="G329" s="85"/>
      <c r="H329" s="85"/>
      <c r="I329" s="85"/>
    </row>
    <row r="330" spans="1:9" x14ac:dyDescent="0.25">
      <c r="A330" s="85"/>
      <c r="B330" s="85"/>
      <c r="C330" s="85"/>
      <c r="D330" s="85"/>
      <c r="E330" s="85"/>
      <c r="F330" s="85"/>
      <c r="G330" s="85"/>
      <c r="H330" s="85"/>
      <c r="I330" s="85"/>
    </row>
    <row r="331" spans="1:9" x14ac:dyDescent="0.25">
      <c r="A331" s="85"/>
      <c r="B331" s="85"/>
      <c r="C331" s="85"/>
      <c r="D331" s="85"/>
      <c r="E331" s="85"/>
      <c r="F331" s="85"/>
      <c r="G331" s="85"/>
      <c r="H331" s="85"/>
      <c r="I331" s="85"/>
    </row>
    <row r="332" spans="1:9" x14ac:dyDescent="0.25">
      <c r="A332" s="85"/>
      <c r="B332" s="85"/>
      <c r="C332" s="85"/>
      <c r="D332" s="85"/>
      <c r="E332" s="85"/>
      <c r="F332" s="85"/>
      <c r="G332" s="85"/>
      <c r="H332" s="85"/>
      <c r="I332" s="85"/>
    </row>
    <row r="333" spans="1:9" x14ac:dyDescent="0.25">
      <c r="A333" s="85"/>
      <c r="B333" s="85"/>
      <c r="C333" s="85"/>
      <c r="D333" s="85"/>
      <c r="E333" s="85"/>
      <c r="F333" s="85"/>
      <c r="G333" s="85"/>
      <c r="H333" s="85"/>
      <c r="I333" s="85"/>
    </row>
    <row r="334" spans="1:9" x14ac:dyDescent="0.25">
      <c r="A334" s="85"/>
      <c r="B334" s="85"/>
      <c r="C334" s="85"/>
      <c r="D334" s="85"/>
      <c r="E334" s="85"/>
      <c r="F334" s="85"/>
      <c r="G334" s="85"/>
      <c r="H334" s="85"/>
      <c r="I334" s="85"/>
    </row>
    <row r="335" spans="1:9" x14ac:dyDescent="0.25">
      <c r="A335" s="85"/>
      <c r="B335" s="85"/>
      <c r="C335" s="85"/>
      <c r="D335" s="85"/>
      <c r="E335" s="85"/>
      <c r="F335" s="85"/>
      <c r="G335" s="85"/>
      <c r="H335" s="85"/>
      <c r="I335" s="85"/>
    </row>
    <row r="336" spans="1:9" x14ac:dyDescent="0.25">
      <c r="A336" s="85"/>
      <c r="B336" s="85"/>
      <c r="C336" s="85"/>
      <c r="D336" s="85"/>
      <c r="E336" s="85"/>
      <c r="F336" s="85"/>
      <c r="G336" s="85"/>
      <c r="H336" s="85"/>
      <c r="I336" s="85"/>
    </row>
    <row r="337" spans="1:9" x14ac:dyDescent="0.25">
      <c r="A337" s="85"/>
      <c r="B337" s="85"/>
      <c r="C337" s="85"/>
      <c r="D337" s="85"/>
      <c r="E337" s="85"/>
      <c r="F337" s="85"/>
      <c r="G337" s="85"/>
      <c r="H337" s="85"/>
      <c r="I337" s="85"/>
    </row>
    <row r="338" spans="1:9" x14ac:dyDescent="0.25">
      <c r="A338" s="85"/>
      <c r="B338" s="85"/>
      <c r="C338" s="85"/>
      <c r="D338" s="85"/>
      <c r="E338" s="85"/>
      <c r="F338" s="85"/>
      <c r="G338" s="85"/>
      <c r="H338" s="85"/>
      <c r="I338" s="85"/>
    </row>
    <row r="339" spans="1:9" x14ac:dyDescent="0.25">
      <c r="A339" s="85"/>
      <c r="B339" s="85"/>
      <c r="C339" s="85"/>
      <c r="D339" s="85"/>
      <c r="E339" s="85"/>
      <c r="F339" s="85"/>
      <c r="G339" s="85"/>
      <c r="H339" s="85"/>
      <c r="I339" s="85"/>
    </row>
    <row r="340" spans="1:9" x14ac:dyDescent="0.25">
      <c r="A340" s="85"/>
      <c r="B340" s="85"/>
      <c r="C340" s="85"/>
      <c r="D340" s="85"/>
      <c r="E340" s="85"/>
      <c r="F340" s="85"/>
      <c r="G340" s="85"/>
      <c r="H340" s="85"/>
      <c r="I340" s="85"/>
    </row>
    <row r="341" spans="1:9" x14ac:dyDescent="0.25">
      <c r="A341" s="85"/>
      <c r="B341" s="85"/>
      <c r="C341" s="85"/>
      <c r="D341" s="85"/>
      <c r="E341" s="85"/>
      <c r="F341" s="85"/>
      <c r="G341" s="85"/>
      <c r="H341" s="85"/>
      <c r="I341" s="85"/>
    </row>
    <row r="342" spans="1:9" x14ac:dyDescent="0.25">
      <c r="A342" s="85"/>
      <c r="B342" s="85"/>
      <c r="C342" s="85"/>
      <c r="D342" s="85"/>
      <c r="E342" s="85"/>
      <c r="F342" s="85"/>
      <c r="G342" s="85"/>
      <c r="H342" s="85"/>
      <c r="I342" s="85"/>
    </row>
    <row r="343" spans="1:9" x14ac:dyDescent="0.25">
      <c r="A343" s="85"/>
      <c r="B343" s="85"/>
      <c r="C343" s="85"/>
      <c r="D343" s="85"/>
      <c r="E343" s="85"/>
      <c r="F343" s="85"/>
      <c r="G343" s="85"/>
      <c r="H343" s="85"/>
      <c r="I343" s="85"/>
    </row>
    <row r="344" spans="1:9" x14ac:dyDescent="0.25">
      <c r="A344" s="85"/>
      <c r="B344" s="85"/>
      <c r="C344" s="85"/>
      <c r="D344" s="85"/>
      <c r="E344" s="85"/>
      <c r="F344" s="85"/>
      <c r="G344" s="85"/>
      <c r="H344" s="85"/>
      <c r="I344" s="85"/>
    </row>
    <row r="345" spans="1:9" x14ac:dyDescent="0.25">
      <c r="A345" s="85"/>
      <c r="B345" s="85"/>
      <c r="C345" s="85"/>
      <c r="D345" s="85"/>
      <c r="E345" s="85"/>
      <c r="F345" s="85"/>
      <c r="G345" s="85"/>
      <c r="H345" s="85"/>
      <c r="I345" s="85"/>
    </row>
    <row r="346" spans="1:9" x14ac:dyDescent="0.25">
      <c r="A346" s="85"/>
      <c r="B346" s="85"/>
      <c r="C346" s="85"/>
      <c r="D346" s="85"/>
      <c r="E346" s="85"/>
      <c r="F346" s="85"/>
      <c r="G346" s="85"/>
      <c r="H346" s="85"/>
      <c r="I346" s="85"/>
    </row>
    <row r="347" spans="1:9" x14ac:dyDescent="0.25">
      <c r="A347" s="85"/>
      <c r="B347" s="85"/>
      <c r="C347" s="85"/>
      <c r="D347" s="85"/>
      <c r="E347" s="85"/>
      <c r="F347" s="85"/>
      <c r="G347" s="85"/>
      <c r="H347" s="85"/>
      <c r="I347" s="85"/>
    </row>
    <row r="348" spans="1:9" x14ac:dyDescent="0.25">
      <c r="A348" s="85"/>
      <c r="B348" s="85"/>
      <c r="C348" s="85"/>
      <c r="D348" s="85"/>
      <c r="E348" s="85"/>
      <c r="F348" s="85"/>
      <c r="G348" s="85"/>
      <c r="H348" s="85"/>
      <c r="I348" s="85"/>
    </row>
    <row r="349" spans="1:9" x14ac:dyDescent="0.25">
      <c r="A349" s="85"/>
      <c r="B349" s="85"/>
      <c r="C349" s="85"/>
      <c r="D349" s="85"/>
      <c r="E349" s="85"/>
      <c r="F349" s="85"/>
      <c r="G349" s="85"/>
      <c r="H349" s="85"/>
      <c r="I349" s="85"/>
    </row>
    <row r="350" spans="1:9" x14ac:dyDescent="0.25">
      <c r="A350" s="85"/>
      <c r="B350" s="85"/>
      <c r="C350" s="85"/>
      <c r="D350" s="85"/>
      <c r="E350" s="85"/>
      <c r="F350" s="85"/>
      <c r="G350" s="85"/>
      <c r="H350" s="85"/>
      <c r="I350" s="85"/>
    </row>
    <row r="351" spans="1:9" x14ac:dyDescent="0.25">
      <c r="A351" s="85"/>
      <c r="B351" s="85"/>
      <c r="C351" s="85"/>
      <c r="D351" s="85"/>
      <c r="E351" s="85"/>
      <c r="F351" s="85"/>
      <c r="G351" s="85"/>
      <c r="H351" s="85"/>
      <c r="I351" s="85"/>
    </row>
    <row r="352" spans="1:9" x14ac:dyDescent="0.25">
      <c r="A352" s="85"/>
      <c r="B352" s="85"/>
      <c r="C352" s="85"/>
      <c r="D352" s="85"/>
      <c r="E352" s="85"/>
      <c r="F352" s="85"/>
      <c r="G352" s="85"/>
      <c r="H352" s="85"/>
      <c r="I352" s="85"/>
    </row>
    <row r="353" spans="1:9" x14ac:dyDescent="0.25">
      <c r="A353" s="85"/>
      <c r="B353" s="85"/>
      <c r="C353" s="85"/>
      <c r="D353" s="85"/>
      <c r="E353" s="85"/>
      <c r="F353" s="85"/>
      <c r="G353" s="85"/>
      <c r="H353" s="85"/>
      <c r="I353" s="85"/>
    </row>
    <row r="354" spans="1:9" x14ac:dyDescent="0.25">
      <c r="A354" s="85"/>
      <c r="B354" s="85"/>
      <c r="C354" s="85"/>
      <c r="D354" s="85"/>
      <c r="E354" s="85"/>
      <c r="F354" s="85"/>
      <c r="G354" s="85"/>
      <c r="H354" s="85"/>
      <c r="I354" s="85"/>
    </row>
    <row r="355" spans="1:9" x14ac:dyDescent="0.25">
      <c r="A355" s="85"/>
      <c r="B355" s="85"/>
      <c r="C355" s="85"/>
      <c r="D355" s="85"/>
      <c r="E355" s="85"/>
      <c r="F355" s="85"/>
      <c r="G355" s="85"/>
      <c r="H355" s="85"/>
      <c r="I355" s="85"/>
    </row>
    <row r="356" spans="1:9" x14ac:dyDescent="0.25">
      <c r="A356" s="85"/>
      <c r="B356" s="85"/>
      <c r="C356" s="85"/>
      <c r="D356" s="85"/>
      <c r="E356" s="85"/>
      <c r="F356" s="85"/>
      <c r="G356" s="85"/>
      <c r="H356" s="85"/>
      <c r="I356" s="85"/>
    </row>
    <row r="357" spans="1:9" x14ac:dyDescent="0.25">
      <c r="A357" s="85"/>
      <c r="B357" s="85"/>
      <c r="C357" s="85"/>
      <c r="D357" s="85"/>
      <c r="E357" s="85"/>
      <c r="F357" s="85"/>
      <c r="G357" s="85"/>
      <c r="H357" s="85"/>
      <c r="I357" s="85"/>
    </row>
    <row r="358" spans="1:9" x14ac:dyDescent="0.25">
      <c r="A358" s="85"/>
      <c r="B358" s="85"/>
      <c r="C358" s="85"/>
      <c r="D358" s="85"/>
      <c r="E358" s="85"/>
      <c r="F358" s="85"/>
      <c r="G358" s="85"/>
      <c r="H358" s="85"/>
      <c r="I358" s="85"/>
    </row>
    <row r="359" spans="1:9" x14ac:dyDescent="0.25">
      <c r="A359" s="85"/>
      <c r="B359" s="85"/>
      <c r="C359" s="85"/>
      <c r="D359" s="85"/>
      <c r="E359" s="85"/>
      <c r="F359" s="85"/>
      <c r="G359" s="85"/>
      <c r="H359" s="85"/>
      <c r="I359" s="85"/>
    </row>
    <row r="360" spans="1:9" x14ac:dyDescent="0.25">
      <c r="A360" s="85"/>
      <c r="B360" s="85"/>
      <c r="C360" s="85"/>
      <c r="D360" s="85"/>
      <c r="E360" s="85"/>
      <c r="F360" s="85"/>
      <c r="G360" s="85"/>
      <c r="H360" s="85"/>
      <c r="I360" s="85"/>
    </row>
    <row r="361" spans="1:9" x14ac:dyDescent="0.25">
      <c r="A361" s="85"/>
      <c r="B361" s="85"/>
      <c r="C361" s="85"/>
      <c r="D361" s="85"/>
      <c r="E361" s="85"/>
      <c r="F361" s="85"/>
      <c r="G361" s="85"/>
      <c r="H361" s="85"/>
      <c r="I361" s="85"/>
    </row>
    <row r="362" spans="1:9" x14ac:dyDescent="0.25">
      <c r="A362" s="85"/>
      <c r="B362" s="85"/>
      <c r="C362" s="85"/>
      <c r="D362" s="85"/>
      <c r="E362" s="85"/>
      <c r="F362" s="85"/>
      <c r="G362" s="85"/>
      <c r="H362" s="85"/>
      <c r="I362" s="85"/>
    </row>
    <row r="363" spans="1:9" x14ac:dyDescent="0.25">
      <c r="A363" s="85"/>
      <c r="B363" s="85"/>
      <c r="C363" s="85"/>
      <c r="D363" s="85"/>
      <c r="E363" s="85"/>
      <c r="F363" s="85"/>
      <c r="G363" s="85"/>
      <c r="H363" s="85"/>
      <c r="I363" s="85"/>
    </row>
    <row r="364" spans="1:9" x14ac:dyDescent="0.25">
      <c r="A364" s="85"/>
      <c r="B364" s="85"/>
      <c r="C364" s="85"/>
      <c r="D364" s="85"/>
      <c r="E364" s="85"/>
      <c r="F364" s="85"/>
      <c r="G364" s="85"/>
      <c r="H364" s="85"/>
      <c r="I364" s="85"/>
    </row>
    <row r="365" spans="1:9" x14ac:dyDescent="0.25">
      <c r="A365" s="85"/>
      <c r="B365" s="85"/>
      <c r="C365" s="85"/>
      <c r="D365" s="85"/>
      <c r="E365" s="85"/>
      <c r="F365" s="85"/>
      <c r="G365" s="85"/>
      <c r="H365" s="85"/>
      <c r="I365" s="85"/>
    </row>
    <row r="366" spans="1:9" x14ac:dyDescent="0.25">
      <c r="A366" s="85"/>
      <c r="B366" s="85"/>
      <c r="C366" s="85"/>
      <c r="D366" s="85"/>
      <c r="E366" s="85"/>
      <c r="F366" s="85"/>
      <c r="G366" s="85"/>
      <c r="H366" s="85"/>
      <c r="I366" s="85"/>
    </row>
    <row r="367" spans="1:9" x14ac:dyDescent="0.25">
      <c r="A367" s="85"/>
      <c r="B367" s="85"/>
      <c r="C367" s="85"/>
      <c r="D367" s="85"/>
      <c r="E367" s="85"/>
      <c r="F367" s="85"/>
      <c r="G367" s="85"/>
      <c r="H367" s="85"/>
      <c r="I367" s="85"/>
    </row>
    <row r="368" spans="1:9" x14ac:dyDescent="0.25">
      <c r="A368" s="85"/>
      <c r="B368" s="85"/>
      <c r="C368" s="85"/>
      <c r="D368" s="85"/>
      <c r="E368" s="85"/>
      <c r="F368" s="85"/>
      <c r="G368" s="85"/>
      <c r="H368" s="85"/>
      <c r="I368" s="85"/>
    </row>
    <row r="369" spans="1:9" x14ac:dyDescent="0.25">
      <c r="A369" s="85"/>
      <c r="B369" s="85"/>
      <c r="C369" s="85"/>
      <c r="D369" s="85"/>
      <c r="E369" s="85"/>
      <c r="F369" s="85"/>
      <c r="G369" s="85"/>
      <c r="H369" s="85"/>
      <c r="I369" s="85"/>
    </row>
    <row r="370" spans="1:9" x14ac:dyDescent="0.25">
      <c r="A370" s="85"/>
      <c r="B370" s="85"/>
      <c r="C370" s="85"/>
      <c r="D370" s="85"/>
      <c r="E370" s="85"/>
      <c r="F370" s="85"/>
      <c r="G370" s="85"/>
      <c r="H370" s="85"/>
      <c r="I370" s="85"/>
    </row>
    <row r="371" spans="1:9" x14ac:dyDescent="0.25">
      <c r="A371" s="85"/>
      <c r="B371" s="85"/>
      <c r="C371" s="85"/>
      <c r="D371" s="85"/>
      <c r="E371" s="85"/>
      <c r="F371" s="85"/>
      <c r="G371" s="85"/>
      <c r="H371" s="85"/>
      <c r="I371" s="85"/>
    </row>
    <row r="372" spans="1:9" x14ac:dyDescent="0.25">
      <c r="A372" s="85"/>
      <c r="B372" s="85"/>
      <c r="C372" s="85"/>
      <c r="D372" s="85"/>
      <c r="E372" s="85"/>
      <c r="F372" s="85"/>
      <c r="G372" s="85"/>
      <c r="H372" s="85"/>
      <c r="I372" s="85"/>
    </row>
    <row r="373" spans="1:9" x14ac:dyDescent="0.25">
      <c r="A373" s="85"/>
      <c r="B373" s="85"/>
      <c r="C373" s="85"/>
      <c r="D373" s="85"/>
      <c r="E373" s="85"/>
      <c r="F373" s="85"/>
      <c r="G373" s="85"/>
      <c r="H373" s="85"/>
      <c r="I373" s="85"/>
    </row>
    <row r="374" spans="1:9" x14ac:dyDescent="0.25">
      <c r="A374" s="85"/>
      <c r="B374" s="85"/>
      <c r="C374" s="85"/>
      <c r="D374" s="85"/>
      <c r="E374" s="85"/>
      <c r="F374" s="85"/>
      <c r="G374" s="85"/>
      <c r="H374" s="85"/>
      <c r="I374" s="85"/>
    </row>
    <row r="375" spans="1:9" x14ac:dyDescent="0.25">
      <c r="A375" s="85"/>
      <c r="B375" s="85"/>
      <c r="C375" s="85"/>
      <c r="D375" s="85"/>
      <c r="E375" s="85"/>
      <c r="F375" s="85"/>
      <c r="G375" s="85"/>
      <c r="H375" s="85"/>
      <c r="I375" s="85"/>
    </row>
    <row r="376" spans="1:9" x14ac:dyDescent="0.25">
      <c r="A376" s="85"/>
      <c r="B376" s="85"/>
      <c r="C376" s="85"/>
      <c r="D376" s="85"/>
      <c r="E376" s="85"/>
      <c r="F376" s="85"/>
      <c r="G376" s="85"/>
      <c r="H376" s="85"/>
      <c r="I376" s="85"/>
    </row>
    <row r="377" spans="1:9" x14ac:dyDescent="0.25">
      <c r="A377" s="85"/>
      <c r="B377" s="85"/>
      <c r="C377" s="85"/>
      <c r="D377" s="85"/>
      <c r="E377" s="85"/>
      <c r="F377" s="85"/>
      <c r="G377" s="85"/>
      <c r="H377" s="85"/>
      <c r="I377" s="85"/>
    </row>
    <row r="378" spans="1:9" x14ac:dyDescent="0.25">
      <c r="A378" s="85"/>
      <c r="B378" s="85"/>
      <c r="C378" s="85"/>
      <c r="D378" s="85"/>
      <c r="E378" s="85"/>
      <c r="F378" s="85"/>
      <c r="G378" s="85"/>
      <c r="H378" s="85"/>
      <c r="I378" s="85"/>
    </row>
    <row r="379" spans="1:9" x14ac:dyDescent="0.25">
      <c r="A379" s="85"/>
      <c r="B379" s="85"/>
      <c r="C379" s="85"/>
      <c r="D379" s="85"/>
      <c r="E379" s="85"/>
      <c r="F379" s="85"/>
      <c r="G379" s="85"/>
      <c r="H379" s="85"/>
      <c r="I379" s="85"/>
    </row>
    <row r="380" spans="1:9" x14ac:dyDescent="0.25">
      <c r="A380" s="85"/>
      <c r="B380" s="85"/>
      <c r="C380" s="85"/>
      <c r="D380" s="85"/>
      <c r="E380" s="85"/>
      <c r="F380" s="85"/>
      <c r="G380" s="85"/>
      <c r="H380" s="85"/>
      <c r="I380" s="85"/>
    </row>
    <row r="381" spans="1:9" x14ac:dyDescent="0.25">
      <c r="A381" s="85"/>
      <c r="B381" s="85"/>
      <c r="C381" s="85"/>
      <c r="D381" s="85"/>
      <c r="E381" s="85"/>
      <c r="F381" s="85"/>
      <c r="G381" s="85"/>
      <c r="H381" s="85"/>
      <c r="I381" s="85"/>
    </row>
    <row r="382" spans="1:9" x14ac:dyDescent="0.25">
      <c r="A382" s="85"/>
      <c r="B382" s="85"/>
      <c r="C382" s="85"/>
      <c r="D382" s="85"/>
      <c r="E382" s="85"/>
      <c r="F382" s="85"/>
      <c r="G382" s="85"/>
      <c r="H382" s="85"/>
      <c r="I382" s="85"/>
    </row>
    <row r="383" spans="1:9" x14ac:dyDescent="0.25">
      <c r="A383" s="85"/>
      <c r="B383" s="85"/>
      <c r="C383" s="85"/>
      <c r="D383" s="85"/>
      <c r="E383" s="85"/>
      <c r="F383" s="85"/>
      <c r="G383" s="85"/>
      <c r="H383" s="85"/>
      <c r="I383" s="85"/>
    </row>
    <row r="384" spans="1:9" x14ac:dyDescent="0.25">
      <c r="A384" s="85"/>
      <c r="B384" s="85"/>
      <c r="C384" s="85"/>
      <c r="D384" s="85"/>
      <c r="E384" s="85"/>
      <c r="F384" s="85"/>
      <c r="G384" s="85"/>
      <c r="H384" s="85"/>
      <c r="I384" s="85"/>
    </row>
    <row r="385" spans="1:9" x14ac:dyDescent="0.25">
      <c r="A385" s="85"/>
      <c r="B385" s="85"/>
      <c r="C385" s="85"/>
      <c r="D385" s="85"/>
      <c r="E385" s="85"/>
      <c r="F385" s="85"/>
      <c r="G385" s="85"/>
      <c r="H385" s="85"/>
      <c r="I385" s="85"/>
    </row>
    <row r="386" spans="1:9" x14ac:dyDescent="0.25">
      <c r="A386" s="85"/>
      <c r="B386" s="85"/>
      <c r="C386" s="85"/>
      <c r="D386" s="85"/>
      <c r="E386" s="85"/>
      <c r="F386" s="85"/>
      <c r="G386" s="85"/>
      <c r="H386" s="85"/>
      <c r="I386" s="85"/>
    </row>
    <row r="387" spans="1:9" x14ac:dyDescent="0.25">
      <c r="A387" s="85"/>
      <c r="B387" s="85"/>
      <c r="C387" s="85"/>
      <c r="D387" s="85"/>
      <c r="E387" s="85"/>
      <c r="F387" s="85"/>
      <c r="G387" s="85"/>
      <c r="H387" s="85"/>
      <c r="I387" s="85"/>
    </row>
    <row r="388" spans="1:9" x14ac:dyDescent="0.25">
      <c r="A388" s="85"/>
      <c r="B388" s="85"/>
      <c r="C388" s="85"/>
      <c r="D388" s="85"/>
      <c r="E388" s="85"/>
      <c r="F388" s="85"/>
      <c r="G388" s="85"/>
      <c r="H388" s="85"/>
      <c r="I388" s="85"/>
    </row>
    <row r="389" spans="1:9" x14ac:dyDescent="0.25">
      <c r="A389" s="85"/>
      <c r="B389" s="85"/>
      <c r="C389" s="85"/>
      <c r="D389" s="85"/>
      <c r="E389" s="85"/>
      <c r="F389" s="85"/>
      <c r="G389" s="85"/>
      <c r="H389" s="85"/>
      <c r="I389" s="85"/>
    </row>
    <row r="390" spans="1:9" x14ac:dyDescent="0.25">
      <c r="A390" s="85"/>
      <c r="B390" s="85"/>
      <c r="C390" s="85"/>
      <c r="D390" s="85"/>
      <c r="E390" s="85"/>
      <c r="F390" s="85"/>
      <c r="G390" s="85"/>
      <c r="H390" s="85"/>
      <c r="I390" s="85"/>
    </row>
    <row r="391" spans="1:9" x14ac:dyDescent="0.25">
      <c r="A391" s="85"/>
      <c r="B391" s="85"/>
      <c r="C391" s="85"/>
      <c r="D391" s="85"/>
      <c r="E391" s="85"/>
      <c r="F391" s="85"/>
      <c r="G391" s="85"/>
      <c r="H391" s="85"/>
      <c r="I391" s="85"/>
    </row>
    <row r="392" spans="1:9" x14ac:dyDescent="0.25">
      <c r="A392" s="85"/>
      <c r="B392" s="85"/>
      <c r="C392" s="85"/>
      <c r="D392" s="85"/>
      <c r="E392" s="85"/>
      <c r="F392" s="85"/>
      <c r="G392" s="85"/>
      <c r="H392" s="85"/>
      <c r="I392" s="85"/>
    </row>
    <row r="393" spans="1:9" x14ac:dyDescent="0.25">
      <c r="A393" s="85"/>
      <c r="B393" s="85"/>
      <c r="C393" s="85"/>
      <c r="D393" s="85"/>
      <c r="E393" s="85"/>
      <c r="F393" s="85"/>
      <c r="G393" s="85"/>
      <c r="H393" s="85"/>
      <c r="I393" s="85"/>
    </row>
    <row r="394" spans="1:9" x14ac:dyDescent="0.25">
      <c r="A394" s="85"/>
      <c r="B394" s="85"/>
      <c r="C394" s="85"/>
      <c r="D394" s="85"/>
      <c r="E394" s="85"/>
      <c r="F394" s="85"/>
      <c r="G394" s="85"/>
      <c r="H394" s="85"/>
      <c r="I394" s="85"/>
    </row>
    <row r="395" spans="1:9" x14ac:dyDescent="0.25">
      <c r="A395" s="85"/>
      <c r="B395" s="85"/>
      <c r="C395" s="85"/>
      <c r="D395" s="85"/>
      <c r="E395" s="85"/>
      <c r="F395" s="85"/>
      <c r="G395" s="85"/>
      <c r="H395" s="85"/>
      <c r="I395" s="85"/>
    </row>
    <row r="396" spans="1:9" x14ac:dyDescent="0.25">
      <c r="A396" s="85"/>
      <c r="B396" s="85"/>
      <c r="C396" s="85"/>
      <c r="D396" s="85"/>
      <c r="E396" s="85"/>
      <c r="F396" s="85"/>
      <c r="G396" s="85"/>
      <c r="H396" s="85"/>
      <c r="I396" s="85"/>
    </row>
    <row r="397" spans="1:9" x14ac:dyDescent="0.25">
      <c r="A397" s="85"/>
      <c r="B397" s="85"/>
      <c r="C397" s="85"/>
      <c r="D397" s="85"/>
      <c r="E397" s="85"/>
      <c r="F397" s="85"/>
      <c r="G397" s="85"/>
      <c r="H397" s="85"/>
      <c r="I397" s="85"/>
    </row>
    <row r="398" spans="1:9" x14ac:dyDescent="0.25">
      <c r="A398" s="85"/>
      <c r="B398" s="85"/>
      <c r="C398" s="85"/>
      <c r="D398" s="85"/>
      <c r="E398" s="85"/>
      <c r="F398" s="85"/>
      <c r="G398" s="85"/>
      <c r="H398" s="85"/>
      <c r="I398" s="85"/>
    </row>
    <row r="399" spans="1:9" x14ac:dyDescent="0.25">
      <c r="A399" s="85"/>
      <c r="B399" s="85"/>
      <c r="C399" s="85"/>
      <c r="D399" s="85"/>
      <c r="E399" s="85"/>
      <c r="F399" s="85"/>
      <c r="G399" s="85"/>
      <c r="H399" s="85"/>
      <c r="I399" s="85"/>
    </row>
    <row r="400" spans="1:9" x14ac:dyDescent="0.25">
      <c r="A400" s="85"/>
      <c r="B400" s="85"/>
      <c r="C400" s="85"/>
      <c r="D400" s="85"/>
      <c r="E400" s="85"/>
      <c r="F400" s="85"/>
      <c r="G400" s="85"/>
      <c r="H400" s="85"/>
      <c r="I400" s="85"/>
    </row>
    <row r="401" spans="1:9" x14ac:dyDescent="0.25">
      <c r="A401" s="85"/>
      <c r="B401" s="85"/>
      <c r="C401" s="85"/>
      <c r="D401" s="85"/>
      <c r="E401" s="85"/>
      <c r="F401" s="85"/>
      <c r="G401" s="85"/>
      <c r="H401" s="85"/>
      <c r="I401" s="85"/>
    </row>
    <row r="402" spans="1:9" x14ac:dyDescent="0.25">
      <c r="A402" s="85"/>
      <c r="B402" s="85"/>
      <c r="C402" s="85"/>
      <c r="D402" s="85"/>
      <c r="E402" s="85"/>
      <c r="F402" s="85"/>
      <c r="G402" s="85"/>
      <c r="H402" s="85"/>
      <c r="I402" s="85"/>
    </row>
    <row r="403" spans="1:9" x14ac:dyDescent="0.25">
      <c r="A403" s="85"/>
      <c r="B403" s="85"/>
      <c r="C403" s="85"/>
      <c r="D403" s="85"/>
      <c r="E403" s="85"/>
      <c r="F403" s="85"/>
      <c r="G403" s="85"/>
      <c r="H403" s="85"/>
      <c r="I403" s="85"/>
    </row>
    <row r="404" spans="1:9" x14ac:dyDescent="0.25">
      <c r="A404" s="85"/>
      <c r="B404" s="85"/>
      <c r="C404" s="85"/>
      <c r="D404" s="85"/>
      <c r="E404" s="85"/>
      <c r="F404" s="85"/>
      <c r="G404" s="85"/>
      <c r="H404" s="85"/>
      <c r="I404" s="85"/>
    </row>
    <row r="405" spans="1:9" x14ac:dyDescent="0.25">
      <c r="A405" s="85"/>
      <c r="B405" s="85"/>
      <c r="C405" s="85"/>
      <c r="D405" s="85"/>
      <c r="E405" s="85"/>
      <c r="F405" s="85"/>
      <c r="G405" s="85"/>
      <c r="H405" s="85"/>
      <c r="I405" s="85"/>
    </row>
    <row r="406" spans="1:9" x14ac:dyDescent="0.25">
      <c r="A406" s="85"/>
      <c r="B406" s="85"/>
      <c r="C406" s="85"/>
      <c r="D406" s="85"/>
      <c r="E406" s="85"/>
      <c r="F406" s="85"/>
      <c r="G406" s="85"/>
      <c r="H406" s="85"/>
      <c r="I406" s="85"/>
    </row>
    <row r="407" spans="1:9" x14ac:dyDescent="0.25">
      <c r="A407" s="85"/>
      <c r="B407" s="85"/>
      <c r="C407" s="85"/>
      <c r="D407" s="85"/>
      <c r="E407" s="85"/>
      <c r="F407" s="85"/>
      <c r="G407" s="85"/>
      <c r="H407" s="85"/>
      <c r="I407" s="85"/>
    </row>
    <row r="408" spans="1:9" x14ac:dyDescent="0.25">
      <c r="A408" s="85"/>
      <c r="B408" s="85"/>
      <c r="C408" s="85"/>
      <c r="D408" s="85"/>
      <c r="E408" s="85"/>
      <c r="F408" s="85"/>
      <c r="G408" s="85"/>
      <c r="H408" s="85"/>
      <c r="I408" s="85"/>
    </row>
    <row r="409" spans="1:9" x14ac:dyDescent="0.25">
      <c r="A409" s="85"/>
      <c r="B409" s="85"/>
      <c r="C409" s="85"/>
      <c r="D409" s="85"/>
      <c r="E409" s="85"/>
      <c r="F409" s="85"/>
      <c r="G409" s="85"/>
      <c r="H409" s="85"/>
      <c r="I409" s="85"/>
    </row>
    <row r="410" spans="1:9" x14ac:dyDescent="0.25">
      <c r="A410" s="85"/>
      <c r="B410" s="85"/>
      <c r="C410" s="85"/>
      <c r="D410" s="85"/>
      <c r="E410" s="85"/>
      <c r="F410" s="85"/>
      <c r="G410" s="85"/>
      <c r="H410" s="85"/>
      <c r="I410" s="85"/>
    </row>
    <row r="411" spans="1:9" x14ac:dyDescent="0.25">
      <c r="A411" s="85"/>
      <c r="B411" s="85"/>
      <c r="C411" s="85"/>
      <c r="D411" s="85"/>
      <c r="E411" s="85"/>
      <c r="F411" s="85"/>
      <c r="G411" s="85"/>
      <c r="H411" s="85"/>
      <c r="I411" s="85"/>
    </row>
    <row r="412" spans="1:9" x14ac:dyDescent="0.25">
      <c r="A412" s="85"/>
      <c r="B412" s="85"/>
      <c r="C412" s="85"/>
      <c r="D412" s="85"/>
      <c r="E412" s="85"/>
      <c r="F412" s="85"/>
      <c r="G412" s="85"/>
      <c r="H412" s="85"/>
      <c r="I412" s="85"/>
    </row>
    <row r="413" spans="1:9" x14ac:dyDescent="0.25">
      <c r="A413" s="85"/>
      <c r="B413" s="85"/>
      <c r="C413" s="85"/>
      <c r="D413" s="85"/>
      <c r="E413" s="85"/>
      <c r="F413" s="85"/>
      <c r="G413" s="85"/>
      <c r="H413" s="85"/>
      <c r="I413" s="85"/>
    </row>
    <row r="414" spans="1:9" x14ac:dyDescent="0.25">
      <c r="A414" s="85"/>
      <c r="B414" s="85"/>
      <c r="C414" s="85"/>
      <c r="D414" s="85"/>
      <c r="E414" s="85"/>
      <c r="F414" s="85"/>
      <c r="G414" s="85"/>
      <c r="H414" s="85"/>
      <c r="I414" s="85"/>
    </row>
    <row r="415" spans="1:9" x14ac:dyDescent="0.25">
      <c r="A415" s="85"/>
      <c r="B415" s="85"/>
      <c r="C415" s="85"/>
      <c r="D415" s="85"/>
      <c r="E415" s="85"/>
      <c r="F415" s="85"/>
      <c r="G415" s="85"/>
      <c r="H415" s="85"/>
      <c r="I415" s="85"/>
    </row>
    <row r="416" spans="1:9" x14ac:dyDescent="0.25">
      <c r="A416" s="85"/>
      <c r="B416" s="85"/>
      <c r="C416" s="85"/>
      <c r="D416" s="85"/>
      <c r="E416" s="85"/>
      <c r="F416" s="85"/>
      <c r="G416" s="85"/>
      <c r="H416" s="85"/>
      <c r="I416" s="85"/>
    </row>
    <row r="417" spans="1:9" x14ac:dyDescent="0.25">
      <c r="A417" s="85"/>
      <c r="B417" s="85"/>
      <c r="C417" s="85"/>
      <c r="D417" s="85"/>
      <c r="E417" s="85"/>
      <c r="F417" s="85"/>
      <c r="G417" s="85"/>
      <c r="H417" s="85"/>
      <c r="I417" s="85"/>
    </row>
    <row r="418" spans="1:9" x14ac:dyDescent="0.25">
      <c r="A418" s="85"/>
      <c r="B418" s="85"/>
      <c r="C418" s="85"/>
      <c r="D418" s="85"/>
      <c r="E418" s="85"/>
      <c r="F418" s="85"/>
      <c r="G418" s="85"/>
      <c r="H418" s="85"/>
      <c r="I418" s="85"/>
    </row>
    <row r="419" spans="1:9" x14ac:dyDescent="0.25">
      <c r="A419" s="85"/>
      <c r="B419" s="85"/>
      <c r="C419" s="85"/>
      <c r="D419" s="85"/>
      <c r="E419" s="85"/>
      <c r="F419" s="85"/>
      <c r="G419" s="85"/>
      <c r="H419" s="85"/>
      <c r="I419" s="85"/>
    </row>
    <row r="420" spans="1:9" x14ac:dyDescent="0.25">
      <c r="A420" s="85"/>
      <c r="B420" s="85"/>
      <c r="C420" s="85"/>
      <c r="D420" s="85"/>
      <c r="E420" s="85"/>
      <c r="F420" s="85"/>
      <c r="G420" s="85"/>
      <c r="H420" s="85"/>
      <c r="I420" s="85"/>
    </row>
    <row r="421" spans="1:9" x14ac:dyDescent="0.25">
      <c r="A421" s="85"/>
      <c r="B421" s="85"/>
      <c r="C421" s="85"/>
      <c r="D421" s="85"/>
      <c r="E421" s="85"/>
      <c r="F421" s="85"/>
      <c r="G421" s="85"/>
      <c r="H421" s="85"/>
      <c r="I421" s="85"/>
    </row>
    <row r="422" spans="1:9" x14ac:dyDescent="0.25">
      <c r="A422" s="85"/>
      <c r="B422" s="85"/>
      <c r="C422" s="85"/>
      <c r="D422" s="85"/>
      <c r="E422" s="85"/>
      <c r="F422" s="85"/>
      <c r="G422" s="85"/>
      <c r="H422" s="85"/>
      <c r="I422" s="85"/>
    </row>
    <row r="423" spans="1:9" x14ac:dyDescent="0.25">
      <c r="A423" s="85"/>
      <c r="B423" s="85"/>
      <c r="C423" s="85"/>
      <c r="D423" s="85"/>
      <c r="E423" s="85"/>
      <c r="F423" s="85"/>
      <c r="G423" s="85"/>
      <c r="H423" s="85"/>
      <c r="I423" s="85"/>
    </row>
    <row r="424" spans="1:9" x14ac:dyDescent="0.25">
      <c r="A424" s="85"/>
      <c r="B424" s="85"/>
      <c r="C424" s="85"/>
      <c r="D424" s="85"/>
      <c r="E424" s="85"/>
      <c r="F424" s="85"/>
      <c r="G424" s="85"/>
      <c r="H424" s="85"/>
      <c r="I424" s="85"/>
    </row>
    <row r="425" spans="1:9" x14ac:dyDescent="0.25">
      <c r="A425" s="85"/>
      <c r="B425" s="85"/>
      <c r="C425" s="85"/>
      <c r="D425" s="85"/>
      <c r="E425" s="85"/>
      <c r="F425" s="85"/>
      <c r="G425" s="85"/>
      <c r="H425" s="85"/>
      <c r="I425" s="85"/>
    </row>
    <row r="426" spans="1:9" x14ac:dyDescent="0.25">
      <c r="A426" s="85"/>
      <c r="B426" s="85"/>
      <c r="C426" s="85"/>
      <c r="D426" s="85"/>
      <c r="E426" s="85"/>
      <c r="F426" s="85"/>
      <c r="G426" s="85"/>
      <c r="H426" s="85"/>
      <c r="I426" s="85"/>
    </row>
    <row r="427" spans="1:9" x14ac:dyDescent="0.25">
      <c r="A427" s="85"/>
      <c r="B427" s="85"/>
      <c r="C427" s="85"/>
      <c r="D427" s="85"/>
      <c r="E427" s="85"/>
      <c r="F427" s="85"/>
      <c r="G427" s="85"/>
      <c r="H427" s="85"/>
      <c r="I427" s="85"/>
    </row>
    <row r="428" spans="1:9" x14ac:dyDescent="0.25">
      <c r="A428" s="85"/>
      <c r="B428" s="85"/>
      <c r="C428" s="85"/>
      <c r="D428" s="85"/>
      <c r="E428" s="85"/>
      <c r="F428" s="85"/>
      <c r="G428" s="85"/>
      <c r="H428" s="85"/>
      <c r="I428" s="85"/>
    </row>
    <row r="429" spans="1:9" x14ac:dyDescent="0.25">
      <c r="A429" s="85"/>
      <c r="B429" s="85"/>
      <c r="C429" s="85"/>
      <c r="D429" s="85"/>
      <c r="E429" s="85"/>
      <c r="F429" s="85"/>
      <c r="G429" s="85"/>
      <c r="H429" s="85"/>
      <c r="I429" s="85"/>
    </row>
    <row r="430" spans="1:9" x14ac:dyDescent="0.25">
      <c r="A430" s="85"/>
      <c r="B430" s="85"/>
      <c r="C430" s="85"/>
      <c r="D430" s="85"/>
      <c r="E430" s="85"/>
      <c r="F430" s="85"/>
      <c r="G430" s="85"/>
      <c r="H430" s="85"/>
      <c r="I430" s="85"/>
    </row>
    <row r="431" spans="1:9" x14ac:dyDescent="0.25">
      <c r="A431" s="85"/>
      <c r="B431" s="85"/>
      <c r="C431" s="85"/>
      <c r="D431" s="85"/>
      <c r="E431" s="85"/>
      <c r="F431" s="85"/>
      <c r="G431" s="85"/>
      <c r="H431" s="85"/>
      <c r="I431" s="85"/>
    </row>
    <row r="432" spans="1:9" x14ac:dyDescent="0.25">
      <c r="A432" s="85"/>
      <c r="B432" s="85"/>
      <c r="C432" s="85"/>
      <c r="D432" s="85"/>
      <c r="E432" s="85"/>
      <c r="F432" s="85"/>
      <c r="G432" s="85"/>
      <c r="H432" s="85"/>
      <c r="I432" s="85"/>
    </row>
    <row r="433" spans="1:9" x14ac:dyDescent="0.25">
      <c r="A433" s="85"/>
      <c r="B433" s="85"/>
      <c r="C433" s="85"/>
      <c r="D433" s="85"/>
      <c r="E433" s="85"/>
      <c r="F433" s="85"/>
      <c r="G433" s="85"/>
      <c r="H433" s="85"/>
      <c r="I433" s="85"/>
    </row>
    <row r="434" spans="1:9" x14ac:dyDescent="0.25">
      <c r="A434" s="85"/>
      <c r="B434" s="85"/>
      <c r="C434" s="85"/>
      <c r="D434" s="85"/>
      <c r="E434" s="85"/>
      <c r="F434" s="85"/>
      <c r="G434" s="85"/>
      <c r="H434" s="85"/>
      <c r="I434" s="85"/>
    </row>
    <row r="435" spans="1:9" x14ac:dyDescent="0.25">
      <c r="A435" s="85"/>
      <c r="B435" s="85"/>
      <c r="C435" s="85"/>
      <c r="D435" s="85"/>
      <c r="E435" s="85"/>
      <c r="F435" s="85"/>
      <c r="G435" s="85"/>
      <c r="H435" s="85"/>
      <c r="I435" s="85"/>
    </row>
    <row r="436" spans="1:9" x14ac:dyDescent="0.25">
      <c r="A436" s="85"/>
      <c r="B436" s="85"/>
      <c r="C436" s="85"/>
      <c r="D436" s="85"/>
      <c r="E436" s="85"/>
      <c r="F436" s="85"/>
      <c r="G436" s="85"/>
      <c r="H436" s="85"/>
      <c r="I436" s="85"/>
    </row>
    <row r="437" spans="1:9" x14ac:dyDescent="0.25">
      <c r="A437" s="85"/>
      <c r="B437" s="85"/>
      <c r="C437" s="85"/>
      <c r="D437" s="85"/>
      <c r="E437" s="85"/>
      <c r="F437" s="85"/>
      <c r="G437" s="85"/>
      <c r="H437" s="85"/>
      <c r="I437" s="85"/>
    </row>
    <row r="438" spans="1:9" x14ac:dyDescent="0.25">
      <c r="A438" s="85"/>
      <c r="B438" s="85"/>
      <c r="C438" s="85"/>
      <c r="D438" s="85"/>
      <c r="E438" s="85"/>
      <c r="F438" s="85"/>
      <c r="G438" s="85"/>
      <c r="H438" s="85"/>
      <c r="I438" s="85"/>
    </row>
    <row r="439" spans="1:9" x14ac:dyDescent="0.25">
      <c r="A439" s="85"/>
      <c r="B439" s="85"/>
      <c r="C439" s="85"/>
      <c r="D439" s="85"/>
      <c r="E439" s="85"/>
      <c r="F439" s="85"/>
      <c r="G439" s="85"/>
      <c r="H439" s="85"/>
      <c r="I439" s="85"/>
    </row>
    <row r="440" spans="1:9" x14ac:dyDescent="0.25">
      <c r="A440" s="85"/>
      <c r="B440" s="85"/>
      <c r="C440" s="85"/>
      <c r="D440" s="85"/>
      <c r="E440" s="85"/>
      <c r="F440" s="85"/>
      <c r="G440" s="85"/>
      <c r="H440" s="85"/>
      <c r="I440" s="85"/>
    </row>
    <row r="441" spans="1:9" x14ac:dyDescent="0.25">
      <c r="A441" s="85"/>
      <c r="B441" s="85"/>
      <c r="C441" s="85"/>
      <c r="D441" s="85"/>
      <c r="E441" s="85"/>
      <c r="F441" s="85"/>
      <c r="G441" s="85"/>
      <c r="H441" s="85"/>
      <c r="I441" s="85"/>
    </row>
    <row r="442" spans="1:9" x14ac:dyDescent="0.25">
      <c r="A442" s="85"/>
      <c r="B442" s="85"/>
      <c r="C442" s="85"/>
      <c r="D442" s="85"/>
      <c r="E442" s="85"/>
      <c r="F442" s="85"/>
      <c r="G442" s="85"/>
      <c r="H442" s="85"/>
      <c r="I442" s="85"/>
    </row>
    <row r="443" spans="1:9" x14ac:dyDescent="0.25">
      <c r="A443" s="85"/>
      <c r="B443" s="85"/>
      <c r="C443" s="85"/>
      <c r="D443" s="85"/>
      <c r="E443" s="85"/>
      <c r="F443" s="85"/>
      <c r="G443" s="85"/>
      <c r="H443" s="85"/>
      <c r="I443" s="85"/>
    </row>
    <row r="444" spans="1:9" x14ac:dyDescent="0.25">
      <c r="A444" s="85"/>
      <c r="B444" s="85"/>
      <c r="C444" s="85"/>
      <c r="D444" s="85"/>
      <c r="E444" s="85"/>
      <c r="F444" s="85"/>
      <c r="G444" s="85"/>
      <c r="H444" s="85"/>
      <c r="I444" s="85"/>
    </row>
    <row r="445" spans="1:9" x14ac:dyDescent="0.25">
      <c r="A445" s="85"/>
      <c r="B445" s="85"/>
      <c r="C445" s="85"/>
      <c r="D445" s="85"/>
      <c r="E445" s="85"/>
      <c r="F445" s="85"/>
      <c r="G445" s="85"/>
      <c r="H445" s="85"/>
      <c r="I445" s="85"/>
    </row>
    <row r="446" spans="1:9" x14ac:dyDescent="0.25">
      <c r="A446" s="85"/>
      <c r="B446" s="85"/>
      <c r="C446" s="85"/>
      <c r="D446" s="85"/>
      <c r="E446" s="85"/>
      <c r="F446" s="85"/>
      <c r="G446" s="85"/>
      <c r="H446" s="85"/>
      <c r="I446" s="85"/>
    </row>
    <row r="447" spans="1:9" x14ac:dyDescent="0.25">
      <c r="A447" s="85"/>
      <c r="B447" s="85"/>
      <c r="C447" s="85"/>
      <c r="D447" s="85"/>
      <c r="E447" s="85"/>
      <c r="F447" s="85"/>
      <c r="G447" s="85"/>
      <c r="H447" s="85"/>
      <c r="I447" s="85"/>
    </row>
    <row r="448" spans="1:9" x14ac:dyDescent="0.25">
      <c r="A448" s="85"/>
      <c r="B448" s="85"/>
      <c r="C448" s="85"/>
      <c r="D448" s="85"/>
      <c r="E448" s="85"/>
      <c r="F448" s="85"/>
      <c r="G448" s="85"/>
      <c r="H448" s="85"/>
      <c r="I448" s="85"/>
    </row>
    <row r="449" spans="1:9" x14ac:dyDescent="0.25">
      <c r="A449" s="85"/>
      <c r="B449" s="85"/>
      <c r="C449" s="85"/>
      <c r="D449" s="85"/>
      <c r="E449" s="85"/>
      <c r="F449" s="85"/>
      <c r="G449" s="85"/>
      <c r="H449" s="85"/>
      <c r="I449" s="85"/>
    </row>
    <row r="450" spans="1:9" x14ac:dyDescent="0.25">
      <c r="A450" s="85"/>
      <c r="B450" s="85"/>
      <c r="C450" s="85"/>
      <c r="D450" s="85"/>
      <c r="E450" s="85"/>
      <c r="F450" s="85"/>
      <c r="G450" s="85"/>
      <c r="H450" s="85"/>
      <c r="I450" s="85"/>
    </row>
    <row r="451" spans="1:9" x14ac:dyDescent="0.25">
      <c r="A451" s="85"/>
      <c r="B451" s="85"/>
      <c r="C451" s="85"/>
      <c r="D451" s="85"/>
      <c r="E451" s="85"/>
      <c r="F451" s="85"/>
      <c r="G451" s="85"/>
      <c r="H451" s="85"/>
      <c r="I451" s="85"/>
    </row>
    <row r="452" spans="1:9" x14ac:dyDescent="0.25">
      <c r="A452" s="85"/>
      <c r="B452" s="85"/>
      <c r="C452" s="85"/>
      <c r="D452" s="85"/>
      <c r="E452" s="85"/>
      <c r="F452" s="85"/>
      <c r="G452" s="85"/>
      <c r="H452" s="85"/>
      <c r="I452" s="85"/>
    </row>
    <row r="453" spans="1:9" x14ac:dyDescent="0.25">
      <c r="A453" s="85"/>
      <c r="B453" s="85"/>
      <c r="C453" s="85"/>
      <c r="D453" s="85"/>
      <c r="E453" s="85"/>
      <c r="F453" s="85"/>
      <c r="G453" s="85"/>
      <c r="H453" s="85"/>
      <c r="I453" s="85"/>
    </row>
    <row r="454" spans="1:9" x14ac:dyDescent="0.25">
      <c r="A454" s="85"/>
      <c r="B454" s="85"/>
      <c r="C454" s="85"/>
      <c r="D454" s="85"/>
      <c r="E454" s="85"/>
      <c r="F454" s="85"/>
      <c r="G454" s="85"/>
      <c r="H454" s="85"/>
      <c r="I454" s="85"/>
    </row>
    <row r="455" spans="1:9" x14ac:dyDescent="0.25">
      <c r="A455" s="85"/>
      <c r="B455" s="85"/>
      <c r="C455" s="85"/>
      <c r="D455" s="85"/>
      <c r="E455" s="85"/>
      <c r="F455" s="85"/>
      <c r="G455" s="85"/>
      <c r="H455" s="85"/>
      <c r="I455" s="85"/>
    </row>
    <row r="456" spans="1:9" x14ac:dyDescent="0.25">
      <c r="A456" s="85"/>
      <c r="B456" s="85"/>
      <c r="C456" s="85"/>
      <c r="D456" s="85"/>
      <c r="E456" s="85"/>
      <c r="F456" s="85"/>
      <c r="G456" s="85"/>
      <c r="H456" s="85"/>
      <c r="I456" s="85"/>
    </row>
    <row r="457" spans="1:9" x14ac:dyDescent="0.25">
      <c r="A457" s="85"/>
      <c r="B457" s="85"/>
      <c r="C457" s="85"/>
      <c r="D457" s="85"/>
      <c r="E457" s="85"/>
      <c r="F457" s="85"/>
      <c r="G457" s="85"/>
      <c r="H457" s="85"/>
      <c r="I457" s="85"/>
    </row>
    <row r="458" spans="1:9" x14ac:dyDescent="0.25">
      <c r="A458" s="85"/>
      <c r="B458" s="85"/>
      <c r="C458" s="85"/>
      <c r="D458" s="85"/>
      <c r="E458" s="85"/>
      <c r="F458" s="85"/>
      <c r="G458" s="85"/>
      <c r="H458" s="85"/>
      <c r="I458" s="85"/>
    </row>
    <row r="459" spans="1:9" x14ac:dyDescent="0.25">
      <c r="A459" s="85"/>
      <c r="B459" s="85"/>
      <c r="C459" s="85"/>
      <c r="D459" s="85"/>
      <c r="E459" s="85"/>
      <c r="F459" s="85"/>
      <c r="G459" s="85"/>
      <c r="H459" s="85"/>
      <c r="I459" s="85"/>
    </row>
    <row r="460" spans="1:9" x14ac:dyDescent="0.25">
      <c r="A460" s="85"/>
      <c r="B460" s="85"/>
      <c r="C460" s="85"/>
      <c r="D460" s="85"/>
      <c r="E460" s="85"/>
      <c r="F460" s="85"/>
      <c r="G460" s="85"/>
      <c r="H460" s="85"/>
      <c r="I460" s="85"/>
    </row>
    <row r="461" spans="1:9" x14ac:dyDescent="0.25">
      <c r="A461" s="85"/>
      <c r="B461" s="85"/>
      <c r="C461" s="85"/>
      <c r="D461" s="85"/>
      <c r="E461" s="85"/>
      <c r="F461" s="85"/>
      <c r="G461" s="85"/>
      <c r="H461" s="85"/>
      <c r="I461" s="85"/>
    </row>
    <row r="462" spans="1:9" x14ac:dyDescent="0.25">
      <c r="A462" s="85"/>
      <c r="B462" s="85"/>
      <c r="C462" s="85"/>
      <c r="D462" s="85"/>
      <c r="E462" s="85"/>
      <c r="F462" s="85"/>
      <c r="G462" s="85"/>
      <c r="H462" s="85"/>
      <c r="I462" s="85"/>
    </row>
    <row r="463" spans="1:9" x14ac:dyDescent="0.25">
      <c r="A463" s="85"/>
      <c r="B463" s="85"/>
      <c r="C463" s="85"/>
      <c r="D463" s="85"/>
      <c r="E463" s="85"/>
      <c r="F463" s="85"/>
      <c r="G463" s="85"/>
      <c r="H463" s="85"/>
      <c r="I463" s="85"/>
    </row>
    <row r="464" spans="1:9" x14ac:dyDescent="0.25">
      <c r="A464" s="85"/>
      <c r="B464" s="85"/>
      <c r="C464" s="85"/>
      <c r="D464" s="85"/>
      <c r="E464" s="85"/>
      <c r="F464" s="85"/>
      <c r="G464" s="85"/>
      <c r="H464" s="85"/>
      <c r="I464" s="85"/>
    </row>
    <row r="465" spans="1:9" x14ac:dyDescent="0.25">
      <c r="A465" s="85"/>
      <c r="B465" s="85"/>
      <c r="C465" s="85"/>
      <c r="D465" s="85"/>
      <c r="E465" s="85"/>
      <c r="F465" s="85"/>
      <c r="G465" s="85"/>
      <c r="H465" s="85"/>
      <c r="I465" s="85"/>
    </row>
    <row r="466" spans="1:9" x14ac:dyDescent="0.25">
      <c r="A466" s="85"/>
      <c r="B466" s="85"/>
      <c r="C466" s="85"/>
      <c r="D466" s="85"/>
      <c r="E466" s="85"/>
      <c r="F466" s="85"/>
      <c r="G466" s="85"/>
      <c r="H466" s="85"/>
      <c r="I466" s="85"/>
    </row>
    <row r="467" spans="1:9" x14ac:dyDescent="0.25">
      <c r="A467" s="85"/>
      <c r="B467" s="85"/>
      <c r="C467" s="85"/>
      <c r="D467" s="85"/>
      <c r="E467" s="85"/>
      <c r="F467" s="85"/>
      <c r="G467" s="85"/>
      <c r="H467" s="85"/>
      <c r="I467" s="85"/>
    </row>
    <row r="468" spans="1:9" x14ac:dyDescent="0.25">
      <c r="A468" s="85"/>
      <c r="B468" s="85"/>
      <c r="C468" s="85"/>
      <c r="D468" s="85"/>
      <c r="E468" s="85"/>
      <c r="F468" s="85"/>
      <c r="G468" s="85"/>
      <c r="H468" s="85"/>
      <c r="I468" s="85"/>
    </row>
    <row r="469" spans="1:9" x14ac:dyDescent="0.25">
      <c r="A469" s="85"/>
      <c r="B469" s="85"/>
      <c r="C469" s="85"/>
      <c r="D469" s="85"/>
      <c r="E469" s="85"/>
      <c r="F469" s="85"/>
      <c r="G469" s="85"/>
      <c r="H469" s="85"/>
      <c r="I469" s="85"/>
    </row>
    <row r="470" spans="1:9" x14ac:dyDescent="0.25">
      <c r="A470" s="85"/>
      <c r="B470" s="85"/>
      <c r="C470" s="85"/>
      <c r="D470" s="85"/>
      <c r="E470" s="85"/>
      <c r="F470" s="85"/>
      <c r="G470" s="85"/>
      <c r="H470" s="85"/>
      <c r="I470" s="85"/>
    </row>
    <row r="471" spans="1:9" x14ac:dyDescent="0.25">
      <c r="A471" s="85"/>
      <c r="B471" s="85"/>
      <c r="C471" s="85"/>
      <c r="D471" s="85"/>
      <c r="E471" s="85"/>
      <c r="F471" s="85"/>
      <c r="G471" s="85"/>
      <c r="H471" s="85"/>
      <c r="I471" s="85"/>
    </row>
    <row r="472" spans="1:9" x14ac:dyDescent="0.25">
      <c r="A472" s="85"/>
      <c r="B472" s="85"/>
      <c r="C472" s="85"/>
      <c r="D472" s="85"/>
      <c r="E472" s="85"/>
      <c r="F472" s="85"/>
      <c r="G472" s="85"/>
      <c r="H472" s="85"/>
      <c r="I472" s="85"/>
    </row>
    <row r="473" spans="1:9" x14ac:dyDescent="0.25">
      <c r="A473" s="85"/>
      <c r="B473" s="85"/>
      <c r="C473" s="85"/>
      <c r="D473" s="85"/>
      <c r="E473" s="85"/>
      <c r="F473" s="85"/>
      <c r="G473" s="85"/>
      <c r="H473" s="85"/>
      <c r="I473" s="85"/>
    </row>
    <row r="474" spans="1:9" x14ac:dyDescent="0.25">
      <c r="A474" s="85"/>
      <c r="B474" s="85"/>
      <c r="C474" s="85"/>
      <c r="D474" s="85"/>
      <c r="E474" s="85"/>
      <c r="F474" s="85"/>
      <c r="G474" s="85"/>
      <c r="H474" s="85"/>
      <c r="I474" s="85"/>
    </row>
    <row r="475" spans="1:9" x14ac:dyDescent="0.25">
      <c r="A475" s="85"/>
      <c r="B475" s="85"/>
      <c r="C475" s="85"/>
      <c r="D475" s="85"/>
      <c r="E475" s="85"/>
      <c r="F475" s="85"/>
      <c r="G475" s="85"/>
      <c r="H475" s="85"/>
      <c r="I475" s="85"/>
    </row>
    <row r="476" spans="1:9" x14ac:dyDescent="0.25">
      <c r="A476" s="85"/>
      <c r="B476" s="85"/>
      <c r="C476" s="85"/>
      <c r="D476" s="85"/>
      <c r="E476" s="85"/>
      <c r="F476" s="85"/>
      <c r="G476" s="85"/>
      <c r="H476" s="85"/>
      <c r="I476" s="85"/>
    </row>
    <row r="477" spans="1:9" x14ac:dyDescent="0.25">
      <c r="A477" s="85"/>
      <c r="B477" s="85"/>
      <c r="C477" s="85"/>
      <c r="D477" s="85"/>
      <c r="E477" s="85"/>
      <c r="F477" s="85"/>
      <c r="G477" s="85"/>
      <c r="H477" s="85"/>
      <c r="I477" s="85"/>
    </row>
    <row r="478" spans="1:9" x14ac:dyDescent="0.25">
      <c r="A478" s="85"/>
      <c r="B478" s="85"/>
      <c r="C478" s="85"/>
      <c r="D478" s="85"/>
      <c r="E478" s="85"/>
      <c r="F478" s="85"/>
      <c r="G478" s="85"/>
      <c r="H478" s="85"/>
      <c r="I478" s="85"/>
    </row>
    <row r="479" spans="1:9" x14ac:dyDescent="0.25">
      <c r="A479" s="85"/>
      <c r="B479" s="85"/>
      <c r="C479" s="85"/>
      <c r="D479" s="85"/>
      <c r="E479" s="85"/>
      <c r="F479" s="85"/>
      <c r="G479" s="85"/>
      <c r="H479" s="85"/>
      <c r="I479" s="85"/>
    </row>
    <row r="480" spans="1:9" x14ac:dyDescent="0.25">
      <c r="A480" s="85"/>
      <c r="B480" s="85"/>
      <c r="C480" s="85"/>
      <c r="D480" s="85"/>
      <c r="E480" s="85"/>
      <c r="F480" s="85"/>
      <c r="G480" s="85"/>
      <c r="H480" s="85"/>
      <c r="I480" s="85"/>
    </row>
    <row r="481" spans="1:9" x14ac:dyDescent="0.25">
      <c r="A481" s="85"/>
      <c r="B481" s="85"/>
      <c r="C481" s="85"/>
      <c r="D481" s="85"/>
      <c r="E481" s="85"/>
      <c r="F481" s="85"/>
      <c r="G481" s="85"/>
      <c r="H481" s="85"/>
      <c r="I481" s="85"/>
    </row>
    <row r="482" spans="1:9" x14ac:dyDescent="0.25">
      <c r="A482" s="85"/>
      <c r="B482" s="85"/>
      <c r="C482" s="85"/>
      <c r="D482" s="85"/>
      <c r="E482" s="85"/>
      <c r="F482" s="85"/>
      <c r="G482" s="85"/>
      <c r="H482" s="85"/>
      <c r="I482" s="85"/>
    </row>
    <row r="483" spans="1:9" x14ac:dyDescent="0.25">
      <c r="A483" s="85"/>
      <c r="B483" s="85"/>
      <c r="C483" s="85"/>
      <c r="D483" s="85"/>
      <c r="E483" s="85"/>
      <c r="F483" s="85"/>
      <c r="G483" s="85"/>
      <c r="H483" s="85"/>
      <c r="I483" s="85"/>
    </row>
    <row r="484" spans="1:9" x14ac:dyDescent="0.25">
      <c r="A484" s="85"/>
      <c r="B484" s="85"/>
      <c r="C484" s="85"/>
      <c r="D484" s="85"/>
      <c r="E484" s="85"/>
      <c r="F484" s="85"/>
      <c r="G484" s="85"/>
      <c r="H484" s="85"/>
      <c r="I484" s="85"/>
    </row>
    <row r="485" spans="1:9" x14ac:dyDescent="0.25">
      <c r="A485" s="85"/>
      <c r="B485" s="85"/>
      <c r="C485" s="85"/>
      <c r="D485" s="85"/>
      <c r="E485" s="85"/>
      <c r="F485" s="85"/>
      <c r="G485" s="85"/>
      <c r="H485" s="85"/>
      <c r="I485" s="85"/>
    </row>
    <row r="486" spans="1:9" x14ac:dyDescent="0.25">
      <c r="A486" s="85"/>
      <c r="B486" s="85"/>
      <c r="C486" s="85"/>
      <c r="D486" s="85"/>
      <c r="E486" s="85"/>
      <c r="F486" s="85"/>
      <c r="G486" s="85"/>
      <c r="H486" s="85"/>
      <c r="I486" s="85"/>
    </row>
    <row r="487" spans="1:9" x14ac:dyDescent="0.25">
      <c r="A487" s="85"/>
      <c r="B487" s="85"/>
      <c r="C487" s="85"/>
      <c r="D487" s="85"/>
      <c r="E487" s="85"/>
      <c r="F487" s="85"/>
      <c r="G487" s="85"/>
      <c r="H487" s="85"/>
      <c r="I487" s="85"/>
    </row>
    <row r="488" spans="1:9" x14ac:dyDescent="0.25">
      <c r="A488" s="85"/>
      <c r="B488" s="85"/>
      <c r="C488" s="85"/>
      <c r="D488" s="85"/>
      <c r="E488" s="85"/>
      <c r="F488" s="85"/>
      <c r="G488" s="85"/>
      <c r="H488" s="85"/>
      <c r="I488" s="85"/>
    </row>
    <row r="489" spans="1:9" x14ac:dyDescent="0.25">
      <c r="A489" s="85"/>
      <c r="B489" s="85"/>
      <c r="C489" s="85"/>
      <c r="D489" s="85"/>
      <c r="E489" s="85"/>
      <c r="F489" s="85"/>
      <c r="G489" s="85"/>
      <c r="H489" s="85"/>
      <c r="I489" s="85"/>
    </row>
    <row r="490" spans="1:9" x14ac:dyDescent="0.25">
      <c r="A490" s="85"/>
      <c r="B490" s="85"/>
      <c r="C490" s="85"/>
      <c r="D490" s="85"/>
      <c r="E490" s="85"/>
      <c r="F490" s="85"/>
      <c r="G490" s="85"/>
      <c r="H490" s="85"/>
      <c r="I490" s="85"/>
    </row>
    <row r="491" spans="1:9" x14ac:dyDescent="0.25">
      <c r="A491" s="85"/>
      <c r="B491" s="85"/>
      <c r="C491" s="85"/>
      <c r="D491" s="85"/>
      <c r="E491" s="85"/>
      <c r="F491" s="85"/>
      <c r="G491" s="85"/>
      <c r="H491" s="85"/>
      <c r="I491" s="85"/>
    </row>
    <row r="492" spans="1:9" x14ac:dyDescent="0.25">
      <c r="A492" s="85"/>
      <c r="B492" s="85"/>
      <c r="C492" s="85"/>
      <c r="D492" s="85"/>
      <c r="E492" s="85"/>
      <c r="F492" s="85"/>
      <c r="G492" s="85"/>
      <c r="H492" s="85"/>
      <c r="I492" s="85"/>
    </row>
    <row r="493" spans="1:9" x14ac:dyDescent="0.25">
      <c r="A493" s="85"/>
      <c r="B493" s="85"/>
      <c r="C493" s="85"/>
      <c r="D493" s="85"/>
      <c r="E493" s="85"/>
      <c r="F493" s="85"/>
      <c r="G493" s="85"/>
      <c r="H493" s="85"/>
      <c r="I493" s="85"/>
    </row>
    <row r="494" spans="1:9" x14ac:dyDescent="0.25">
      <c r="A494" s="85"/>
      <c r="B494" s="85"/>
      <c r="C494" s="85"/>
      <c r="D494" s="85"/>
      <c r="E494" s="85"/>
      <c r="F494" s="85"/>
      <c r="G494" s="85"/>
      <c r="H494" s="85"/>
      <c r="I494" s="85"/>
    </row>
    <row r="495" spans="1:9" x14ac:dyDescent="0.25">
      <c r="A495" s="85"/>
      <c r="B495" s="85"/>
      <c r="C495" s="85"/>
      <c r="D495" s="85"/>
      <c r="E495" s="85"/>
      <c r="F495" s="85"/>
      <c r="G495" s="85"/>
      <c r="H495" s="85"/>
      <c r="I495" s="85"/>
    </row>
    <row r="496" spans="1:9" x14ac:dyDescent="0.25">
      <c r="A496" s="85"/>
      <c r="B496" s="85"/>
      <c r="C496" s="85"/>
      <c r="D496" s="85"/>
      <c r="E496" s="85"/>
      <c r="F496" s="85"/>
      <c r="G496" s="85"/>
      <c r="H496" s="85"/>
      <c r="I496" s="85"/>
    </row>
    <row r="497" spans="1:9" x14ac:dyDescent="0.25">
      <c r="A497" s="85"/>
      <c r="B497" s="85"/>
      <c r="C497" s="85"/>
      <c r="D497" s="85"/>
      <c r="E497" s="85"/>
      <c r="F497" s="85"/>
      <c r="G497" s="85"/>
      <c r="H497" s="85"/>
      <c r="I497" s="85"/>
    </row>
    <row r="498" spans="1:9" x14ac:dyDescent="0.25">
      <c r="A498" s="85"/>
      <c r="B498" s="85"/>
      <c r="C498" s="85"/>
      <c r="D498" s="85"/>
      <c r="E498" s="85"/>
      <c r="F498" s="85"/>
      <c r="G498" s="85"/>
      <c r="H498" s="85"/>
      <c r="I498" s="85"/>
    </row>
    <row r="499" spans="1:9" x14ac:dyDescent="0.25">
      <c r="A499" s="85"/>
      <c r="B499" s="85"/>
      <c r="C499" s="85"/>
      <c r="D499" s="85"/>
      <c r="E499" s="85"/>
      <c r="F499" s="85"/>
      <c r="G499" s="85"/>
      <c r="H499" s="85"/>
      <c r="I499" s="85"/>
    </row>
    <row r="500" spans="1:9" x14ac:dyDescent="0.25">
      <c r="A500" s="85"/>
      <c r="B500" s="85"/>
      <c r="C500" s="85"/>
      <c r="D500" s="85"/>
      <c r="E500" s="85"/>
      <c r="F500" s="85"/>
      <c r="G500" s="85"/>
      <c r="H500" s="85"/>
      <c r="I500" s="85"/>
    </row>
    <row r="501" spans="1:9" x14ac:dyDescent="0.25">
      <c r="A501" s="85"/>
      <c r="B501" s="85"/>
      <c r="C501" s="85"/>
      <c r="D501" s="85"/>
      <c r="E501" s="85"/>
      <c r="F501" s="85"/>
      <c r="G501" s="85"/>
      <c r="H501" s="85"/>
      <c r="I501" s="85"/>
    </row>
    <row r="502" spans="1:9" x14ac:dyDescent="0.25">
      <c r="A502" s="85"/>
      <c r="B502" s="85"/>
      <c r="C502" s="85"/>
      <c r="D502" s="85"/>
      <c r="E502" s="85"/>
      <c r="F502" s="85"/>
      <c r="G502" s="85"/>
      <c r="H502" s="85"/>
      <c r="I502" s="85"/>
    </row>
    <row r="503" spans="1:9" x14ac:dyDescent="0.25">
      <c r="A503" s="85"/>
      <c r="B503" s="85"/>
      <c r="C503" s="85"/>
      <c r="D503" s="85"/>
      <c r="E503" s="85"/>
      <c r="F503" s="85"/>
      <c r="G503" s="85"/>
      <c r="H503" s="85"/>
      <c r="I503" s="85"/>
    </row>
    <row r="504" spans="1:9" x14ac:dyDescent="0.25">
      <c r="A504" s="85"/>
      <c r="B504" s="85"/>
      <c r="C504" s="85"/>
      <c r="D504" s="85"/>
      <c r="E504" s="85"/>
      <c r="F504" s="85"/>
      <c r="G504" s="85"/>
      <c r="H504" s="85"/>
      <c r="I504" s="85"/>
    </row>
    <row r="505" spans="1:9" x14ac:dyDescent="0.25">
      <c r="A505" s="85"/>
      <c r="B505" s="85"/>
      <c r="C505" s="85"/>
      <c r="D505" s="85"/>
      <c r="E505" s="85"/>
      <c r="F505" s="85"/>
      <c r="G505" s="85"/>
      <c r="H505" s="85"/>
      <c r="I505" s="85"/>
    </row>
    <row r="506" spans="1:9" x14ac:dyDescent="0.25">
      <c r="A506" s="85"/>
      <c r="B506" s="85"/>
      <c r="C506" s="85"/>
      <c r="D506" s="85"/>
      <c r="E506" s="85"/>
      <c r="F506" s="85"/>
      <c r="G506" s="85"/>
      <c r="H506" s="85"/>
      <c r="I506" s="85"/>
    </row>
    <row r="507" spans="1:9" x14ac:dyDescent="0.25">
      <c r="A507" s="85"/>
      <c r="B507" s="85"/>
      <c r="C507" s="85"/>
      <c r="D507" s="85"/>
      <c r="E507" s="85"/>
      <c r="F507" s="85"/>
      <c r="G507" s="85"/>
      <c r="H507" s="85"/>
      <c r="I507" s="85"/>
    </row>
    <row r="508" spans="1:9" x14ac:dyDescent="0.25">
      <c r="A508" s="85"/>
      <c r="B508" s="85"/>
      <c r="C508" s="85"/>
      <c r="D508" s="85"/>
      <c r="E508" s="85"/>
      <c r="F508" s="85"/>
      <c r="G508" s="85"/>
      <c r="H508" s="85"/>
      <c r="I508" s="85"/>
    </row>
    <row r="509" spans="1:9" x14ac:dyDescent="0.25">
      <c r="A509" s="85"/>
      <c r="B509" s="85"/>
      <c r="C509" s="85"/>
      <c r="D509" s="85"/>
      <c r="E509" s="85"/>
      <c r="F509" s="85"/>
      <c r="G509" s="85"/>
      <c r="H509" s="85"/>
      <c r="I509" s="85"/>
    </row>
    <row r="510" spans="1:9" x14ac:dyDescent="0.25">
      <c r="A510" s="85"/>
      <c r="B510" s="85"/>
      <c r="C510" s="85"/>
      <c r="D510" s="85"/>
      <c r="E510" s="85"/>
      <c r="F510" s="85"/>
      <c r="G510" s="85"/>
      <c r="H510" s="85"/>
      <c r="I510" s="85"/>
    </row>
    <row r="511" spans="1:9" x14ac:dyDescent="0.25">
      <c r="A511" s="85"/>
      <c r="B511" s="85"/>
      <c r="C511" s="85"/>
      <c r="D511" s="85"/>
      <c r="E511" s="85"/>
      <c r="F511" s="85"/>
      <c r="G511" s="85"/>
      <c r="H511" s="85"/>
      <c r="I511" s="85"/>
    </row>
    <row r="512" spans="1:9" x14ac:dyDescent="0.25">
      <c r="A512" s="85"/>
      <c r="B512" s="85"/>
      <c r="C512" s="85"/>
      <c r="D512" s="85"/>
      <c r="E512" s="85"/>
      <c r="F512" s="85"/>
      <c r="G512" s="85"/>
      <c r="H512" s="85"/>
      <c r="I512" s="85"/>
    </row>
    <row r="513" spans="1:9" x14ac:dyDescent="0.25">
      <c r="A513" s="85"/>
      <c r="B513" s="85"/>
      <c r="C513" s="85"/>
      <c r="D513" s="85"/>
      <c r="E513" s="85"/>
      <c r="F513" s="85"/>
      <c r="G513" s="85"/>
      <c r="H513" s="85"/>
      <c r="I513" s="85"/>
    </row>
    <row r="514" spans="1:9" x14ac:dyDescent="0.25">
      <c r="A514" s="85"/>
      <c r="B514" s="85"/>
      <c r="C514" s="85"/>
      <c r="D514" s="85"/>
      <c r="E514" s="85"/>
      <c r="F514" s="85"/>
      <c r="G514" s="85"/>
      <c r="H514" s="85"/>
      <c r="I514" s="85"/>
    </row>
    <row r="515" spans="1:9" x14ac:dyDescent="0.25">
      <c r="A515" s="85"/>
      <c r="B515" s="85"/>
      <c r="C515" s="85"/>
      <c r="D515" s="85"/>
      <c r="E515" s="85"/>
      <c r="F515" s="85"/>
      <c r="G515" s="85"/>
      <c r="H515" s="85"/>
      <c r="I515" s="85"/>
    </row>
    <row r="516" spans="1:9" x14ac:dyDescent="0.25">
      <c r="A516" s="85"/>
      <c r="B516" s="85"/>
      <c r="C516" s="85"/>
      <c r="D516" s="85"/>
      <c r="E516" s="85"/>
      <c r="F516" s="85"/>
      <c r="G516" s="85"/>
      <c r="H516" s="85"/>
      <c r="I516" s="85"/>
    </row>
    <row r="517" spans="1:9" x14ac:dyDescent="0.25">
      <c r="A517" s="85"/>
      <c r="B517" s="85"/>
      <c r="C517" s="85"/>
      <c r="D517" s="85"/>
      <c r="E517" s="85"/>
      <c r="F517" s="85"/>
      <c r="G517" s="85"/>
      <c r="H517" s="85"/>
      <c r="I517" s="85"/>
    </row>
    <row r="518" spans="1:9" x14ac:dyDescent="0.25">
      <c r="A518" s="85"/>
      <c r="B518" s="85"/>
      <c r="C518" s="85"/>
      <c r="D518" s="85"/>
      <c r="E518" s="85"/>
      <c r="F518" s="85"/>
      <c r="G518" s="85"/>
      <c r="H518" s="85"/>
      <c r="I518" s="85"/>
    </row>
    <row r="519" spans="1:9" x14ac:dyDescent="0.25">
      <c r="A519" s="85"/>
      <c r="B519" s="85"/>
      <c r="C519" s="85"/>
      <c r="D519" s="85"/>
      <c r="E519" s="85"/>
      <c r="F519" s="85"/>
      <c r="G519" s="85"/>
      <c r="H519" s="85"/>
      <c r="I519" s="85"/>
    </row>
    <row r="520" spans="1:9" x14ac:dyDescent="0.25">
      <c r="A520" s="85"/>
      <c r="B520" s="85"/>
      <c r="C520" s="85"/>
      <c r="D520" s="85"/>
      <c r="E520" s="85"/>
      <c r="F520" s="85"/>
      <c r="G520" s="85"/>
      <c r="H520" s="85"/>
      <c r="I520" s="85"/>
    </row>
    <row r="521" spans="1:9" x14ac:dyDescent="0.25">
      <c r="A521" s="85"/>
      <c r="B521" s="85"/>
      <c r="C521" s="85"/>
      <c r="D521" s="85"/>
      <c r="E521" s="85"/>
      <c r="F521" s="85"/>
      <c r="G521" s="85"/>
      <c r="H521" s="85"/>
      <c r="I521" s="85"/>
    </row>
    <row r="522" spans="1:9" x14ac:dyDescent="0.25">
      <c r="A522" s="85"/>
      <c r="B522" s="85"/>
      <c r="C522" s="85"/>
      <c r="D522" s="85"/>
      <c r="E522" s="85"/>
      <c r="F522" s="85"/>
      <c r="G522" s="85"/>
      <c r="H522" s="85"/>
      <c r="I522" s="85"/>
    </row>
    <row r="523" spans="1:9" x14ac:dyDescent="0.25">
      <c r="A523" s="85"/>
      <c r="B523" s="85"/>
      <c r="C523" s="85"/>
      <c r="D523" s="85"/>
      <c r="E523" s="85"/>
      <c r="F523" s="85"/>
      <c r="G523" s="85"/>
      <c r="H523" s="85"/>
      <c r="I523" s="85"/>
    </row>
    <row r="524" spans="1:9" x14ac:dyDescent="0.25">
      <c r="A524" s="85"/>
      <c r="B524" s="85"/>
      <c r="C524" s="85"/>
      <c r="D524" s="85"/>
      <c r="E524" s="85"/>
      <c r="F524" s="85"/>
      <c r="G524" s="85"/>
      <c r="H524" s="85"/>
      <c r="I524" s="85"/>
    </row>
    <row r="525" spans="1:9" x14ac:dyDescent="0.25">
      <c r="A525" s="85"/>
      <c r="B525" s="85"/>
      <c r="C525" s="85"/>
      <c r="D525" s="85"/>
      <c r="E525" s="85"/>
      <c r="F525" s="85"/>
      <c r="G525" s="85"/>
      <c r="H525" s="85"/>
      <c r="I525" s="85"/>
    </row>
    <row r="526" spans="1:9" x14ac:dyDescent="0.25">
      <c r="A526" s="85"/>
      <c r="B526" s="85"/>
      <c r="C526" s="85"/>
      <c r="D526" s="85"/>
      <c r="E526" s="85"/>
      <c r="F526" s="85"/>
      <c r="G526" s="85"/>
      <c r="H526" s="85"/>
      <c r="I526" s="85"/>
    </row>
    <row r="527" spans="1:9" x14ac:dyDescent="0.25">
      <c r="A527" s="85"/>
      <c r="B527" s="85"/>
      <c r="C527" s="85"/>
      <c r="D527" s="85"/>
      <c r="E527" s="85"/>
      <c r="F527" s="85"/>
      <c r="G527" s="85"/>
      <c r="H527" s="85"/>
      <c r="I527" s="85"/>
    </row>
    <row r="528" spans="1:9" x14ac:dyDescent="0.25">
      <c r="A528" s="85"/>
      <c r="B528" s="85"/>
      <c r="C528" s="85"/>
      <c r="D528" s="85"/>
      <c r="E528" s="85"/>
      <c r="F528" s="85"/>
      <c r="G528" s="85"/>
      <c r="H528" s="85"/>
      <c r="I528" s="85"/>
    </row>
    <row r="529" spans="1:9" x14ac:dyDescent="0.25">
      <c r="A529" s="85"/>
      <c r="B529" s="85"/>
      <c r="C529" s="85"/>
      <c r="D529" s="85"/>
      <c r="E529" s="85"/>
      <c r="F529" s="85"/>
      <c r="G529" s="85"/>
      <c r="H529" s="85"/>
      <c r="I529" s="85"/>
    </row>
    <row r="530" spans="1:9" x14ac:dyDescent="0.25">
      <c r="A530" s="85"/>
      <c r="B530" s="85"/>
      <c r="C530" s="85"/>
      <c r="D530" s="85"/>
      <c r="E530" s="85"/>
      <c r="F530" s="85"/>
      <c r="G530" s="85"/>
      <c r="H530" s="85"/>
      <c r="I530" s="85"/>
    </row>
    <row r="531" spans="1:9" x14ac:dyDescent="0.25">
      <c r="A531" s="85"/>
      <c r="B531" s="85"/>
      <c r="C531" s="85"/>
      <c r="D531" s="85"/>
      <c r="E531" s="85"/>
      <c r="F531" s="85"/>
      <c r="G531" s="85"/>
      <c r="H531" s="85"/>
      <c r="I531" s="85"/>
    </row>
    <row r="532" spans="1:9" x14ac:dyDescent="0.25">
      <c r="A532" s="85"/>
      <c r="B532" s="85"/>
      <c r="C532" s="85"/>
      <c r="D532" s="85"/>
      <c r="E532" s="85"/>
      <c r="F532" s="85"/>
      <c r="G532" s="85"/>
      <c r="H532" s="85"/>
      <c r="I532" s="85"/>
    </row>
    <row r="533" spans="1:9" x14ac:dyDescent="0.25">
      <c r="A533" s="85"/>
      <c r="B533" s="85"/>
      <c r="C533" s="85"/>
      <c r="D533" s="85"/>
      <c r="E533" s="85"/>
      <c r="F533" s="85"/>
      <c r="G533" s="85"/>
      <c r="H533" s="85"/>
      <c r="I533" s="85"/>
    </row>
    <row r="534" spans="1:9" x14ac:dyDescent="0.25">
      <c r="A534" s="85"/>
      <c r="B534" s="85"/>
      <c r="C534" s="85"/>
      <c r="D534" s="85"/>
      <c r="E534" s="85"/>
      <c r="F534" s="85"/>
      <c r="G534" s="85"/>
      <c r="H534" s="85"/>
      <c r="I534" s="85"/>
    </row>
    <row r="535" spans="1:9" x14ac:dyDescent="0.25">
      <c r="A535" s="85"/>
      <c r="B535" s="85"/>
      <c r="C535" s="85"/>
      <c r="D535" s="85"/>
      <c r="E535" s="85"/>
      <c r="F535" s="85"/>
      <c r="G535" s="85"/>
      <c r="H535" s="85"/>
      <c r="I535" s="85"/>
    </row>
    <row r="536" spans="1:9" x14ac:dyDescent="0.25">
      <c r="A536" s="85"/>
      <c r="B536" s="85"/>
      <c r="C536" s="85"/>
      <c r="D536" s="85"/>
      <c r="E536" s="85"/>
      <c r="F536" s="85"/>
      <c r="G536" s="85"/>
      <c r="H536" s="85"/>
      <c r="I536" s="85"/>
    </row>
    <row r="537" spans="1:9" x14ac:dyDescent="0.25">
      <c r="A537" s="85"/>
      <c r="B537" s="85"/>
      <c r="C537" s="85"/>
      <c r="D537" s="85"/>
      <c r="E537" s="85"/>
      <c r="F537" s="85"/>
      <c r="G537" s="85"/>
      <c r="H537" s="85"/>
      <c r="I537" s="85"/>
    </row>
    <row r="538" spans="1:9" x14ac:dyDescent="0.25">
      <c r="A538" s="85"/>
      <c r="B538" s="85"/>
      <c r="C538" s="85"/>
      <c r="D538" s="85"/>
      <c r="E538" s="85"/>
      <c r="F538" s="85"/>
      <c r="G538" s="85"/>
      <c r="H538" s="85"/>
      <c r="I538" s="85"/>
    </row>
    <row r="539" spans="1:9" x14ac:dyDescent="0.25">
      <c r="A539" s="85"/>
      <c r="B539" s="85"/>
      <c r="C539" s="85"/>
      <c r="D539" s="85"/>
      <c r="E539" s="85"/>
      <c r="F539" s="85"/>
      <c r="G539" s="85"/>
      <c r="H539" s="85"/>
      <c r="I539" s="85"/>
    </row>
    <row r="540" spans="1:9" x14ac:dyDescent="0.25">
      <c r="A540" s="85"/>
      <c r="B540" s="85"/>
      <c r="C540" s="85"/>
      <c r="D540" s="85"/>
      <c r="E540" s="85"/>
      <c r="F540" s="85"/>
      <c r="G540" s="85"/>
      <c r="H540" s="85"/>
      <c r="I540" s="85"/>
    </row>
    <row r="541" spans="1:9" x14ac:dyDescent="0.25">
      <c r="A541" s="85"/>
      <c r="B541" s="85"/>
      <c r="C541" s="85"/>
      <c r="D541" s="85"/>
      <c r="E541" s="85"/>
      <c r="F541" s="85"/>
      <c r="G541" s="85"/>
      <c r="H541" s="85"/>
      <c r="I541" s="85"/>
    </row>
    <row r="542" spans="1:9" x14ac:dyDescent="0.25">
      <c r="A542" s="85"/>
      <c r="B542" s="85"/>
      <c r="C542" s="85"/>
      <c r="D542" s="85"/>
      <c r="E542" s="85"/>
      <c r="F542" s="85"/>
      <c r="G542" s="85"/>
      <c r="H542" s="85"/>
      <c r="I542" s="85"/>
    </row>
    <row r="543" spans="1:9" x14ac:dyDescent="0.25">
      <c r="A543" s="85"/>
      <c r="B543" s="85"/>
      <c r="C543" s="85"/>
      <c r="D543" s="85"/>
      <c r="E543" s="85"/>
      <c r="F543" s="85"/>
      <c r="G543" s="85"/>
      <c r="H543" s="85"/>
      <c r="I543" s="85"/>
    </row>
    <row r="544" spans="1:9" x14ac:dyDescent="0.25">
      <c r="A544" s="85"/>
      <c r="B544" s="85"/>
      <c r="C544" s="85"/>
      <c r="D544" s="85"/>
      <c r="E544" s="85"/>
      <c r="F544" s="85"/>
      <c r="G544" s="85"/>
      <c r="H544" s="85"/>
      <c r="I544" s="85"/>
    </row>
    <row r="545" spans="1:9" x14ac:dyDescent="0.25">
      <c r="A545" s="85"/>
      <c r="B545" s="85"/>
      <c r="C545" s="85"/>
      <c r="D545" s="85"/>
      <c r="E545" s="85"/>
      <c r="F545" s="85"/>
      <c r="G545" s="85"/>
      <c r="H545" s="85"/>
      <c r="I545" s="85"/>
    </row>
    <row r="546" spans="1:9" x14ac:dyDescent="0.25">
      <c r="A546" s="85"/>
      <c r="B546" s="85"/>
      <c r="C546" s="85"/>
      <c r="D546" s="85"/>
      <c r="E546" s="85"/>
      <c r="F546" s="85"/>
      <c r="G546" s="85"/>
      <c r="H546" s="85"/>
      <c r="I546" s="85"/>
    </row>
    <row r="547" spans="1:9" x14ac:dyDescent="0.25">
      <c r="A547" s="85"/>
      <c r="B547" s="85"/>
      <c r="C547" s="85"/>
      <c r="D547" s="85"/>
      <c r="E547" s="85"/>
      <c r="F547" s="85"/>
      <c r="G547" s="85"/>
      <c r="H547" s="85"/>
      <c r="I547" s="85"/>
    </row>
    <row r="548" spans="1:9" x14ac:dyDescent="0.25">
      <c r="A548" s="85"/>
      <c r="B548" s="85"/>
      <c r="C548" s="85"/>
      <c r="D548" s="85"/>
      <c r="E548" s="85"/>
      <c r="F548" s="85"/>
      <c r="G548" s="85"/>
      <c r="H548" s="85"/>
      <c r="I548" s="85"/>
    </row>
    <row r="549" spans="1:9" x14ac:dyDescent="0.25">
      <c r="A549" s="85"/>
      <c r="B549" s="85"/>
      <c r="C549" s="85"/>
      <c r="D549" s="85"/>
      <c r="E549" s="85"/>
      <c r="F549" s="85"/>
      <c r="G549" s="85"/>
      <c r="H549" s="85"/>
      <c r="I549" s="85"/>
    </row>
    <row r="550" spans="1:9" x14ac:dyDescent="0.25">
      <c r="A550" s="85"/>
      <c r="B550" s="85"/>
      <c r="C550" s="85"/>
      <c r="D550" s="85"/>
      <c r="E550" s="85"/>
      <c r="F550" s="85"/>
      <c r="G550" s="85"/>
      <c r="H550" s="85"/>
      <c r="I550" s="85"/>
    </row>
    <row r="551" spans="1:9" x14ac:dyDescent="0.25">
      <c r="A551" s="85"/>
      <c r="B551" s="85"/>
      <c r="C551" s="85"/>
      <c r="D551" s="85"/>
      <c r="E551" s="85"/>
      <c r="F551" s="85"/>
      <c r="G551" s="85"/>
      <c r="H551" s="85"/>
      <c r="I551" s="85"/>
    </row>
    <row r="552" spans="1:9" x14ac:dyDescent="0.25">
      <c r="A552" s="85"/>
      <c r="B552" s="85"/>
      <c r="C552" s="85"/>
      <c r="D552" s="85"/>
      <c r="E552" s="85"/>
      <c r="F552" s="85"/>
      <c r="G552" s="85"/>
      <c r="H552" s="85"/>
      <c r="I552" s="85"/>
    </row>
    <row r="553" spans="1:9" x14ac:dyDescent="0.25">
      <c r="A553" s="85"/>
      <c r="B553" s="85"/>
      <c r="C553" s="85"/>
      <c r="D553" s="85"/>
      <c r="E553" s="85"/>
      <c r="F553" s="85"/>
      <c r="G553" s="85"/>
      <c r="H553" s="85"/>
      <c r="I553" s="85"/>
    </row>
    <row r="554" spans="1:9" x14ac:dyDescent="0.25">
      <c r="A554" s="85"/>
      <c r="B554" s="85"/>
      <c r="C554" s="85"/>
      <c r="D554" s="85"/>
      <c r="E554" s="85"/>
      <c r="F554" s="85"/>
      <c r="G554" s="85"/>
      <c r="H554" s="85"/>
      <c r="I554" s="85"/>
    </row>
    <row r="555" spans="1:9" x14ac:dyDescent="0.25">
      <c r="A555" s="85"/>
      <c r="B555" s="85"/>
      <c r="C555" s="85"/>
      <c r="D555" s="85"/>
      <c r="E555" s="85"/>
      <c r="F555" s="85"/>
      <c r="G555" s="85"/>
      <c r="H555" s="85"/>
      <c r="I555" s="85"/>
    </row>
    <row r="556" spans="1:9" x14ac:dyDescent="0.25">
      <c r="A556" s="85"/>
      <c r="B556" s="85"/>
      <c r="C556" s="85"/>
      <c r="D556" s="85"/>
      <c r="E556" s="85"/>
      <c r="F556" s="85"/>
      <c r="G556" s="85"/>
      <c r="H556" s="85"/>
      <c r="I556" s="85"/>
    </row>
    <row r="557" spans="1:9" x14ac:dyDescent="0.25">
      <c r="A557" s="85"/>
      <c r="B557" s="85"/>
      <c r="C557" s="85"/>
      <c r="D557" s="85"/>
      <c r="E557" s="85"/>
      <c r="F557" s="85"/>
      <c r="G557" s="85"/>
      <c r="H557" s="85"/>
      <c r="I557" s="85"/>
    </row>
    <row r="558" spans="1:9" x14ac:dyDescent="0.25">
      <c r="A558" s="85"/>
      <c r="B558" s="85"/>
      <c r="C558" s="85"/>
      <c r="D558" s="85"/>
      <c r="E558" s="85"/>
      <c r="F558" s="85"/>
      <c r="G558" s="85"/>
      <c r="H558" s="85"/>
      <c r="I558" s="85"/>
    </row>
    <row r="559" spans="1:9" x14ac:dyDescent="0.25">
      <c r="A559" s="85"/>
      <c r="B559" s="85"/>
      <c r="C559" s="85"/>
      <c r="D559" s="85"/>
      <c r="E559" s="85"/>
      <c r="F559" s="85"/>
      <c r="G559" s="85"/>
      <c r="H559" s="85"/>
      <c r="I559" s="85"/>
    </row>
    <row r="560" spans="1:9" x14ac:dyDescent="0.25">
      <c r="A560" s="85"/>
      <c r="B560" s="85"/>
      <c r="C560" s="85"/>
      <c r="D560" s="85"/>
      <c r="E560" s="85"/>
      <c r="F560" s="85"/>
      <c r="G560" s="85"/>
      <c r="H560" s="85"/>
      <c r="I560" s="85"/>
    </row>
    <row r="561" spans="1:9" x14ac:dyDescent="0.25">
      <c r="A561" s="85"/>
      <c r="B561" s="85"/>
      <c r="C561" s="85"/>
      <c r="D561" s="85"/>
      <c r="E561" s="85"/>
      <c r="F561" s="85"/>
      <c r="G561" s="85"/>
      <c r="H561" s="85"/>
      <c r="I561" s="85"/>
    </row>
    <row r="562" spans="1:9" x14ac:dyDescent="0.25">
      <c r="A562" s="85"/>
      <c r="B562" s="85"/>
      <c r="C562" s="85"/>
      <c r="D562" s="85"/>
      <c r="E562" s="85"/>
      <c r="F562" s="85"/>
      <c r="G562" s="85"/>
      <c r="H562" s="85"/>
      <c r="I562" s="85"/>
    </row>
    <row r="563" spans="1:9" x14ac:dyDescent="0.25">
      <c r="A563" s="85"/>
      <c r="B563" s="85"/>
      <c r="C563" s="85"/>
      <c r="D563" s="85"/>
      <c r="E563" s="85"/>
      <c r="F563" s="85"/>
      <c r="G563" s="85"/>
      <c r="H563" s="85"/>
      <c r="I563" s="85"/>
    </row>
    <row r="564" spans="1:9" x14ac:dyDescent="0.25">
      <c r="A564" s="85"/>
      <c r="B564" s="85"/>
      <c r="C564" s="85"/>
      <c r="D564" s="85"/>
      <c r="E564" s="85"/>
      <c r="F564" s="85"/>
      <c r="G564" s="85"/>
      <c r="H564" s="85"/>
      <c r="I564" s="85"/>
    </row>
    <row r="565" spans="1:9" x14ac:dyDescent="0.25">
      <c r="A565" s="85"/>
      <c r="B565" s="85"/>
      <c r="C565" s="85"/>
      <c r="D565" s="85"/>
      <c r="E565" s="85"/>
      <c r="F565" s="85"/>
      <c r="G565" s="85"/>
      <c r="H565" s="85"/>
      <c r="I565" s="85"/>
    </row>
    <row r="566" spans="1:9" x14ac:dyDescent="0.25">
      <c r="A566" s="85"/>
      <c r="B566" s="85"/>
      <c r="C566" s="85"/>
      <c r="D566" s="85"/>
      <c r="E566" s="85"/>
      <c r="F566" s="85"/>
      <c r="G566" s="85"/>
      <c r="H566" s="85"/>
      <c r="I566" s="85"/>
    </row>
    <row r="567" spans="1:9" x14ac:dyDescent="0.25">
      <c r="A567" s="85"/>
      <c r="B567" s="85"/>
      <c r="C567" s="85"/>
      <c r="D567" s="85"/>
      <c r="E567" s="85"/>
      <c r="F567" s="85"/>
      <c r="G567" s="85"/>
      <c r="H567" s="85"/>
      <c r="I567" s="85"/>
    </row>
    <row r="568" spans="1:9" x14ac:dyDescent="0.25">
      <c r="A568" s="85"/>
      <c r="B568" s="85"/>
      <c r="C568" s="85"/>
      <c r="D568" s="85"/>
      <c r="E568" s="85"/>
      <c r="F568" s="85"/>
      <c r="G568" s="85"/>
      <c r="H568" s="85"/>
      <c r="I568" s="85"/>
    </row>
    <row r="569" spans="1:9" x14ac:dyDescent="0.25">
      <c r="A569" s="85"/>
      <c r="B569" s="85"/>
      <c r="C569" s="85"/>
      <c r="D569" s="85"/>
      <c r="E569" s="85"/>
      <c r="F569" s="85"/>
      <c r="G569" s="85"/>
      <c r="H569" s="85"/>
      <c r="I569" s="85"/>
    </row>
    <row r="570" spans="1:9" x14ac:dyDescent="0.25">
      <c r="A570" s="85"/>
      <c r="B570" s="85"/>
      <c r="C570" s="85"/>
      <c r="D570" s="85"/>
      <c r="E570" s="85"/>
      <c r="F570" s="85"/>
      <c r="G570" s="85"/>
      <c r="H570" s="85"/>
      <c r="I570" s="85"/>
    </row>
    <row r="571" spans="1:9" x14ac:dyDescent="0.25">
      <c r="A571" s="85"/>
      <c r="B571" s="85"/>
      <c r="C571" s="85"/>
      <c r="D571" s="85"/>
      <c r="E571" s="85"/>
      <c r="F571" s="85"/>
      <c r="G571" s="85"/>
      <c r="H571" s="85"/>
      <c r="I571" s="85"/>
    </row>
    <row r="572" spans="1:9" x14ac:dyDescent="0.25">
      <c r="A572" s="85"/>
      <c r="B572" s="85"/>
      <c r="C572" s="85"/>
      <c r="D572" s="85"/>
      <c r="E572" s="85"/>
      <c r="F572" s="85"/>
      <c r="G572" s="85"/>
      <c r="H572" s="85"/>
      <c r="I572" s="85"/>
    </row>
    <row r="573" spans="1:9" x14ac:dyDescent="0.25">
      <c r="A573" s="85"/>
      <c r="B573" s="85"/>
      <c r="C573" s="85"/>
      <c r="D573" s="85"/>
      <c r="E573" s="85"/>
      <c r="F573" s="85"/>
      <c r="G573" s="85"/>
      <c r="H573" s="85"/>
      <c r="I573" s="85"/>
    </row>
    <row r="574" spans="1:9" x14ac:dyDescent="0.25">
      <c r="A574" s="85"/>
      <c r="B574" s="85"/>
      <c r="C574" s="85"/>
      <c r="D574" s="85"/>
      <c r="E574" s="85"/>
      <c r="F574" s="85"/>
      <c r="G574" s="85"/>
      <c r="H574" s="85"/>
      <c r="I574" s="85"/>
    </row>
    <row r="575" spans="1:9" x14ac:dyDescent="0.25">
      <c r="A575" s="85"/>
      <c r="B575" s="85"/>
      <c r="C575" s="85"/>
      <c r="D575" s="85"/>
      <c r="E575" s="85"/>
      <c r="F575" s="85"/>
      <c r="G575" s="85"/>
      <c r="H575" s="85"/>
      <c r="I575" s="85"/>
    </row>
    <row r="576" spans="1:9" x14ac:dyDescent="0.25">
      <c r="A576" s="85"/>
      <c r="B576" s="85"/>
      <c r="C576" s="85"/>
      <c r="D576" s="85"/>
      <c r="E576" s="85"/>
      <c r="F576" s="85"/>
      <c r="G576" s="85"/>
      <c r="H576" s="85"/>
      <c r="I576" s="85"/>
    </row>
    <row r="577" spans="1:9" x14ac:dyDescent="0.25">
      <c r="A577" s="85"/>
      <c r="B577" s="85"/>
      <c r="C577" s="85"/>
      <c r="D577" s="85"/>
      <c r="E577" s="85"/>
      <c r="F577" s="85"/>
      <c r="G577" s="85"/>
      <c r="H577" s="85"/>
      <c r="I577" s="85"/>
    </row>
    <row r="578" spans="1:9" x14ac:dyDescent="0.25">
      <c r="A578" s="85"/>
      <c r="B578" s="85"/>
      <c r="C578" s="85"/>
      <c r="D578" s="85"/>
      <c r="E578" s="85"/>
      <c r="F578" s="85"/>
      <c r="G578" s="85"/>
      <c r="H578" s="85"/>
      <c r="I578" s="85"/>
    </row>
    <row r="579" spans="1:9" x14ac:dyDescent="0.25">
      <c r="A579" s="85"/>
      <c r="B579" s="85"/>
      <c r="C579" s="85"/>
      <c r="D579" s="85"/>
      <c r="E579" s="85"/>
      <c r="F579" s="85"/>
      <c r="G579" s="85"/>
      <c r="H579" s="85"/>
      <c r="I579" s="85"/>
    </row>
    <row r="580" spans="1:9" x14ac:dyDescent="0.25">
      <c r="A580" s="85"/>
      <c r="B580" s="85"/>
      <c r="C580" s="85"/>
      <c r="D580" s="85"/>
      <c r="E580" s="85"/>
      <c r="F580" s="85"/>
      <c r="G580" s="85"/>
      <c r="H580" s="85"/>
      <c r="I580" s="85"/>
    </row>
    <row r="581" spans="1:9" x14ac:dyDescent="0.25">
      <c r="A581" s="85"/>
      <c r="B581" s="85"/>
      <c r="C581" s="85"/>
      <c r="D581" s="85"/>
      <c r="E581" s="85"/>
      <c r="F581" s="85"/>
      <c r="G581" s="85"/>
      <c r="H581" s="85"/>
      <c r="I581" s="85"/>
    </row>
    <row r="582" spans="1:9" x14ac:dyDescent="0.25">
      <c r="A582" s="85"/>
      <c r="B582" s="85"/>
      <c r="C582" s="85"/>
      <c r="D582" s="85"/>
      <c r="E582" s="85"/>
      <c r="F582" s="85"/>
      <c r="G582" s="85"/>
      <c r="H582" s="85"/>
      <c r="I582" s="85"/>
    </row>
    <row r="583" spans="1:9" x14ac:dyDescent="0.25">
      <c r="A583" s="85"/>
      <c r="B583" s="85"/>
      <c r="C583" s="85"/>
      <c r="D583" s="85"/>
      <c r="E583" s="85"/>
      <c r="F583" s="85"/>
      <c r="G583" s="85"/>
      <c r="H583" s="85"/>
      <c r="I583" s="85"/>
    </row>
    <row r="584" spans="1:9" x14ac:dyDescent="0.25">
      <c r="A584" s="85"/>
      <c r="B584" s="85"/>
      <c r="C584" s="85"/>
      <c r="D584" s="85"/>
      <c r="E584" s="85"/>
      <c r="F584" s="85"/>
      <c r="G584" s="85"/>
      <c r="H584" s="85"/>
      <c r="I584" s="85"/>
    </row>
    <row r="585" spans="1:9" x14ac:dyDescent="0.25">
      <c r="A585" s="85"/>
      <c r="B585" s="85"/>
      <c r="C585" s="85"/>
      <c r="D585" s="85"/>
      <c r="E585" s="85"/>
      <c r="F585" s="85"/>
      <c r="G585" s="85"/>
      <c r="H585" s="85"/>
      <c r="I585" s="85"/>
    </row>
    <row r="586" spans="1:9" x14ac:dyDescent="0.25">
      <c r="A586" s="85"/>
      <c r="B586" s="85"/>
      <c r="C586" s="85"/>
      <c r="D586" s="85"/>
      <c r="E586" s="85"/>
      <c r="F586" s="85"/>
      <c r="G586" s="85"/>
      <c r="H586" s="85"/>
      <c r="I586" s="85"/>
    </row>
    <row r="587" spans="1:9" x14ac:dyDescent="0.25">
      <c r="A587" s="85"/>
      <c r="B587" s="85"/>
      <c r="C587" s="85"/>
      <c r="D587" s="85"/>
      <c r="E587" s="85"/>
      <c r="F587" s="85"/>
      <c r="G587" s="85"/>
      <c r="H587" s="85"/>
      <c r="I587" s="85"/>
    </row>
    <row r="588" spans="1:9" x14ac:dyDescent="0.25">
      <c r="A588" s="85"/>
      <c r="B588" s="85"/>
      <c r="C588" s="85"/>
      <c r="D588" s="85"/>
      <c r="E588" s="85"/>
      <c r="F588" s="85"/>
      <c r="G588" s="85"/>
      <c r="H588" s="85"/>
      <c r="I588" s="85"/>
    </row>
    <row r="589" spans="1:9" x14ac:dyDescent="0.25">
      <c r="A589" s="85"/>
      <c r="B589" s="85"/>
      <c r="C589" s="85"/>
      <c r="D589" s="85"/>
      <c r="E589" s="85"/>
      <c r="F589" s="85"/>
      <c r="G589" s="85"/>
      <c r="H589" s="85"/>
      <c r="I589" s="85"/>
    </row>
    <row r="590" spans="1:9" x14ac:dyDescent="0.25">
      <c r="A590" s="85"/>
      <c r="B590" s="85"/>
      <c r="C590" s="85"/>
      <c r="D590" s="85"/>
      <c r="E590" s="85"/>
      <c r="F590" s="85"/>
      <c r="G590" s="85"/>
      <c r="H590" s="85"/>
      <c r="I590" s="85"/>
    </row>
    <row r="591" spans="1:9" x14ac:dyDescent="0.25">
      <c r="A591" s="85"/>
      <c r="B591" s="85"/>
      <c r="C591" s="85"/>
      <c r="D591" s="85"/>
      <c r="E591" s="85"/>
      <c r="F591" s="85"/>
      <c r="G591" s="85"/>
      <c r="H591" s="85"/>
      <c r="I591" s="85"/>
    </row>
    <row r="592" spans="1:9" x14ac:dyDescent="0.25">
      <c r="A592" s="85"/>
      <c r="B592" s="85"/>
      <c r="C592" s="85"/>
      <c r="D592" s="85"/>
      <c r="E592" s="85"/>
      <c r="F592" s="85"/>
      <c r="G592" s="85"/>
      <c r="H592" s="85"/>
      <c r="I592" s="85"/>
    </row>
    <row r="593" spans="1:9" x14ac:dyDescent="0.25">
      <c r="A593" s="85"/>
      <c r="B593" s="85"/>
      <c r="C593" s="85"/>
      <c r="D593" s="85"/>
      <c r="E593" s="85"/>
      <c r="F593" s="85"/>
      <c r="G593" s="85"/>
      <c r="H593" s="85"/>
      <c r="I593" s="85"/>
    </row>
    <row r="594" spans="1:9" x14ac:dyDescent="0.25">
      <c r="A594" s="85"/>
      <c r="B594" s="85"/>
      <c r="C594" s="85"/>
      <c r="D594" s="85"/>
      <c r="E594" s="85"/>
      <c r="F594" s="85"/>
      <c r="G594" s="85"/>
      <c r="H594" s="85"/>
      <c r="I594" s="85"/>
    </row>
    <row r="595" spans="1:9" x14ac:dyDescent="0.25">
      <c r="A595" s="85"/>
      <c r="B595" s="85"/>
      <c r="C595" s="85"/>
      <c r="D595" s="85"/>
      <c r="E595" s="85"/>
      <c r="F595" s="85"/>
      <c r="G595" s="85"/>
      <c r="H595" s="85"/>
      <c r="I595" s="85"/>
    </row>
    <row r="596" spans="1:9" x14ac:dyDescent="0.25">
      <c r="A596" s="85"/>
      <c r="B596" s="85"/>
      <c r="C596" s="85"/>
      <c r="D596" s="85"/>
      <c r="E596" s="85"/>
      <c r="F596" s="85"/>
      <c r="G596" s="85"/>
      <c r="H596" s="85"/>
      <c r="I596" s="85"/>
    </row>
    <row r="597" spans="1:9" x14ac:dyDescent="0.25">
      <c r="A597" s="85"/>
      <c r="B597" s="85"/>
      <c r="C597" s="85"/>
      <c r="D597" s="85"/>
      <c r="E597" s="85"/>
      <c r="F597" s="85"/>
      <c r="G597" s="85"/>
      <c r="H597" s="85"/>
      <c r="I597" s="85"/>
    </row>
    <row r="598" spans="1:9" x14ac:dyDescent="0.25">
      <c r="A598" s="85"/>
      <c r="B598" s="85"/>
      <c r="C598" s="85"/>
      <c r="D598" s="85"/>
      <c r="E598" s="85"/>
      <c r="F598" s="85"/>
      <c r="G598" s="85"/>
      <c r="H598" s="85"/>
      <c r="I598" s="85"/>
    </row>
    <row r="599" spans="1:9" x14ac:dyDescent="0.25">
      <c r="A599" s="85"/>
      <c r="B599" s="85"/>
      <c r="C599" s="85"/>
      <c r="D599" s="85"/>
      <c r="E599" s="85"/>
      <c r="F599" s="85"/>
      <c r="G599" s="85"/>
      <c r="H599" s="85"/>
      <c r="I599" s="85"/>
    </row>
    <row r="600" spans="1:9" x14ac:dyDescent="0.25">
      <c r="A600" s="85"/>
      <c r="B600" s="85"/>
      <c r="C600" s="85"/>
      <c r="D600" s="85"/>
      <c r="E600" s="85"/>
      <c r="F600" s="85"/>
      <c r="G600" s="85"/>
      <c r="H600" s="85"/>
      <c r="I600" s="85"/>
    </row>
    <row r="601" spans="1:9" x14ac:dyDescent="0.25">
      <c r="A601" s="85"/>
      <c r="B601" s="85"/>
      <c r="C601" s="85"/>
      <c r="D601" s="85"/>
      <c r="E601" s="85"/>
      <c r="F601" s="85"/>
      <c r="G601" s="85"/>
      <c r="H601" s="85"/>
      <c r="I601" s="85"/>
    </row>
    <row r="602" spans="1:9" x14ac:dyDescent="0.25">
      <c r="A602" s="85"/>
      <c r="B602" s="85"/>
      <c r="C602" s="85"/>
      <c r="D602" s="85"/>
      <c r="E602" s="85"/>
      <c r="F602" s="85"/>
      <c r="G602" s="85"/>
      <c r="H602" s="85"/>
      <c r="I602" s="85"/>
    </row>
    <row r="603" spans="1:9" x14ac:dyDescent="0.25">
      <c r="A603" s="85"/>
      <c r="B603" s="85"/>
      <c r="C603" s="85"/>
      <c r="D603" s="85"/>
      <c r="E603" s="85"/>
      <c r="F603" s="85"/>
      <c r="G603" s="85"/>
      <c r="H603" s="85"/>
      <c r="I603" s="85"/>
    </row>
    <row r="604" spans="1:9" x14ac:dyDescent="0.25">
      <c r="A604" s="85"/>
      <c r="B604" s="85"/>
      <c r="C604" s="85"/>
      <c r="D604" s="85"/>
      <c r="E604" s="85"/>
      <c r="F604" s="85"/>
      <c r="G604" s="85"/>
      <c r="H604" s="85"/>
      <c r="I604" s="85"/>
    </row>
    <row r="605" spans="1:9" x14ac:dyDescent="0.25">
      <c r="A605" s="85"/>
      <c r="B605" s="85"/>
      <c r="C605" s="85"/>
      <c r="D605" s="85"/>
      <c r="E605" s="85"/>
      <c r="F605" s="85"/>
      <c r="G605" s="85"/>
      <c r="H605" s="85"/>
      <c r="I605" s="85"/>
    </row>
    <row r="606" spans="1:9" x14ac:dyDescent="0.25">
      <c r="A606" s="85"/>
      <c r="B606" s="85"/>
      <c r="C606" s="85"/>
      <c r="D606" s="85"/>
      <c r="E606" s="85"/>
      <c r="F606" s="85"/>
      <c r="G606" s="85"/>
      <c r="H606" s="85"/>
      <c r="I606" s="85"/>
    </row>
    <row r="607" spans="1:9" x14ac:dyDescent="0.25">
      <c r="A607" s="85"/>
      <c r="B607" s="85"/>
      <c r="C607" s="85"/>
      <c r="D607" s="85"/>
      <c r="E607" s="85"/>
      <c r="F607" s="85"/>
      <c r="G607" s="85"/>
      <c r="H607" s="85"/>
      <c r="I607" s="85"/>
    </row>
    <row r="608" spans="1:9" x14ac:dyDescent="0.25">
      <c r="A608" s="85"/>
      <c r="B608" s="85"/>
      <c r="C608" s="85"/>
      <c r="D608" s="85"/>
      <c r="E608" s="85"/>
      <c r="F608" s="85"/>
      <c r="G608" s="85"/>
      <c r="H608" s="85"/>
      <c r="I608" s="85"/>
    </row>
    <row r="609" spans="1:9" x14ac:dyDescent="0.25">
      <c r="A609" s="85"/>
      <c r="B609" s="85"/>
      <c r="C609" s="85"/>
      <c r="D609" s="85"/>
      <c r="E609" s="85"/>
      <c r="F609" s="85"/>
      <c r="G609" s="85"/>
      <c r="H609" s="85"/>
      <c r="I609" s="85"/>
    </row>
    <row r="610" spans="1:9" x14ac:dyDescent="0.25">
      <c r="A610" s="85"/>
      <c r="B610" s="85"/>
      <c r="C610" s="85"/>
      <c r="D610" s="85"/>
      <c r="E610" s="85"/>
      <c r="F610" s="85"/>
      <c r="G610" s="85"/>
      <c r="H610" s="85"/>
      <c r="I610" s="85"/>
    </row>
    <row r="611" spans="1:9" x14ac:dyDescent="0.25">
      <c r="A611" s="85"/>
      <c r="B611" s="85"/>
      <c r="C611" s="85"/>
      <c r="D611" s="85"/>
      <c r="E611" s="85"/>
      <c r="F611" s="85"/>
      <c r="G611" s="85"/>
      <c r="H611" s="85"/>
      <c r="I611" s="85"/>
    </row>
    <row r="612" spans="1:9" x14ac:dyDescent="0.25">
      <c r="A612" s="85"/>
      <c r="B612" s="85"/>
      <c r="C612" s="85"/>
      <c r="D612" s="85"/>
      <c r="E612" s="85"/>
      <c r="F612" s="85"/>
      <c r="G612" s="85"/>
      <c r="H612" s="85"/>
      <c r="I612" s="85"/>
    </row>
    <row r="613" spans="1:9" x14ac:dyDescent="0.25">
      <c r="A613" s="85"/>
      <c r="B613" s="85"/>
      <c r="C613" s="85"/>
      <c r="D613" s="85"/>
      <c r="E613" s="85"/>
      <c r="F613" s="85"/>
      <c r="G613" s="85"/>
      <c r="H613" s="85"/>
      <c r="I613" s="85"/>
    </row>
    <row r="614" spans="1:9" x14ac:dyDescent="0.25">
      <c r="A614" s="85"/>
      <c r="B614" s="85"/>
      <c r="C614" s="85"/>
      <c r="D614" s="85"/>
      <c r="E614" s="85"/>
      <c r="F614" s="85"/>
      <c r="G614" s="85"/>
      <c r="H614" s="85"/>
      <c r="I614" s="85"/>
    </row>
    <row r="615" spans="1:9" x14ac:dyDescent="0.25">
      <c r="A615" s="85"/>
      <c r="B615" s="85"/>
      <c r="C615" s="85"/>
      <c r="D615" s="85"/>
      <c r="E615" s="85"/>
      <c r="F615" s="85"/>
      <c r="G615" s="85"/>
      <c r="H615" s="85"/>
      <c r="I615" s="85"/>
    </row>
    <row r="616" spans="1:9" x14ac:dyDescent="0.25">
      <c r="A616" s="85"/>
      <c r="B616" s="85"/>
      <c r="C616" s="85"/>
      <c r="D616" s="85"/>
      <c r="E616" s="85"/>
      <c r="F616" s="85"/>
      <c r="G616" s="85"/>
      <c r="H616" s="85"/>
      <c r="I616" s="85"/>
    </row>
    <row r="617" spans="1:9" x14ac:dyDescent="0.25">
      <c r="A617" s="85"/>
      <c r="B617" s="85"/>
      <c r="C617" s="85"/>
      <c r="D617" s="85"/>
      <c r="E617" s="85"/>
      <c r="F617" s="85"/>
      <c r="G617" s="85"/>
      <c r="H617" s="85"/>
      <c r="I617" s="85"/>
    </row>
    <row r="618" spans="1:9" x14ac:dyDescent="0.25">
      <c r="A618" s="85"/>
      <c r="B618" s="85"/>
      <c r="C618" s="85"/>
      <c r="D618" s="85"/>
      <c r="E618" s="85"/>
      <c r="F618" s="85"/>
      <c r="G618" s="85"/>
      <c r="H618" s="85"/>
      <c r="I618" s="85"/>
    </row>
    <row r="619" spans="1:9" x14ac:dyDescent="0.25">
      <c r="A619" s="85"/>
      <c r="B619" s="85"/>
      <c r="C619" s="85"/>
      <c r="D619" s="85"/>
      <c r="E619" s="85"/>
      <c r="F619" s="85"/>
      <c r="G619" s="85"/>
      <c r="H619" s="85"/>
      <c r="I619" s="85"/>
    </row>
    <row r="620" spans="1:9" x14ac:dyDescent="0.25">
      <c r="A620" s="85"/>
      <c r="B620" s="85"/>
      <c r="C620" s="85"/>
      <c r="D620" s="85"/>
      <c r="E620" s="85"/>
      <c r="F620" s="85"/>
      <c r="G620" s="85"/>
      <c r="H620" s="85"/>
      <c r="I620" s="85"/>
    </row>
    <row r="621" spans="1:9" x14ac:dyDescent="0.25">
      <c r="A621" s="85"/>
      <c r="B621" s="85"/>
      <c r="C621" s="85"/>
      <c r="D621" s="85"/>
      <c r="E621" s="85"/>
      <c r="F621" s="85"/>
      <c r="G621" s="85"/>
      <c r="H621" s="85"/>
      <c r="I621" s="85"/>
    </row>
    <row r="622" spans="1:9" x14ac:dyDescent="0.25">
      <c r="A622" s="85"/>
      <c r="B622" s="85"/>
      <c r="C622" s="85"/>
      <c r="D622" s="85"/>
      <c r="E622" s="85"/>
      <c r="F622" s="85"/>
      <c r="G622" s="85"/>
      <c r="H622" s="85"/>
      <c r="I622" s="85"/>
    </row>
    <row r="623" spans="1:9" x14ac:dyDescent="0.25">
      <c r="A623" s="85"/>
      <c r="B623" s="85"/>
      <c r="C623" s="85"/>
      <c r="D623" s="85"/>
      <c r="E623" s="85"/>
      <c r="F623" s="85"/>
      <c r="G623" s="85"/>
      <c r="H623" s="85"/>
      <c r="I623" s="85"/>
    </row>
    <row r="624" spans="1:9" x14ac:dyDescent="0.25">
      <c r="A624" s="85"/>
      <c r="B624" s="85"/>
      <c r="C624" s="85"/>
      <c r="D624" s="85"/>
      <c r="E624" s="85"/>
      <c r="F624" s="85"/>
      <c r="G624" s="85"/>
      <c r="H624" s="85"/>
      <c r="I624" s="85"/>
    </row>
    <row r="625" spans="1:9" x14ac:dyDescent="0.25">
      <c r="A625" s="85"/>
      <c r="B625" s="85"/>
      <c r="C625" s="85"/>
      <c r="D625" s="85"/>
      <c r="E625" s="85"/>
      <c r="F625" s="85"/>
      <c r="G625" s="85"/>
      <c r="H625" s="85"/>
      <c r="I625" s="85"/>
    </row>
    <row r="626" spans="1:9" x14ac:dyDescent="0.25">
      <c r="A626" s="85"/>
      <c r="B626" s="85"/>
      <c r="C626" s="85"/>
      <c r="D626" s="85"/>
      <c r="E626" s="85"/>
      <c r="F626" s="85"/>
      <c r="G626" s="85"/>
      <c r="H626" s="85"/>
      <c r="I626" s="85"/>
    </row>
    <row r="627" spans="1:9" x14ac:dyDescent="0.25">
      <c r="A627" s="85"/>
      <c r="B627" s="85"/>
      <c r="C627" s="85"/>
      <c r="D627" s="85"/>
      <c r="E627" s="85"/>
      <c r="F627" s="85"/>
      <c r="G627" s="85"/>
      <c r="H627" s="85"/>
      <c r="I627" s="85"/>
    </row>
    <row r="628" spans="1:9" x14ac:dyDescent="0.25">
      <c r="A628" s="85"/>
      <c r="B628" s="85"/>
      <c r="C628" s="85"/>
      <c r="D628" s="85"/>
      <c r="E628" s="85"/>
      <c r="F628" s="85"/>
      <c r="G628" s="85"/>
      <c r="H628" s="85"/>
      <c r="I628" s="85"/>
    </row>
    <row r="629" spans="1:9" x14ac:dyDescent="0.25">
      <c r="A629" s="85"/>
      <c r="B629" s="85"/>
      <c r="C629" s="85"/>
      <c r="D629" s="85"/>
      <c r="E629" s="85"/>
      <c r="F629" s="85"/>
      <c r="G629" s="85"/>
      <c r="H629" s="85"/>
      <c r="I629" s="85"/>
    </row>
    <row r="630" spans="1:9" x14ac:dyDescent="0.25">
      <c r="A630" s="85"/>
      <c r="B630" s="85"/>
      <c r="C630" s="85"/>
      <c r="D630" s="85"/>
      <c r="E630" s="85"/>
      <c r="F630" s="85"/>
      <c r="G630" s="85"/>
      <c r="H630" s="85"/>
      <c r="I630" s="85"/>
    </row>
    <row r="631" spans="1:9" x14ac:dyDescent="0.25">
      <c r="A631" s="85"/>
      <c r="B631" s="85"/>
      <c r="C631" s="85"/>
      <c r="D631" s="85"/>
      <c r="E631" s="85"/>
      <c r="F631" s="85"/>
      <c r="G631" s="85"/>
      <c r="H631" s="85"/>
      <c r="I631" s="85"/>
    </row>
    <row r="632" spans="1:9" x14ac:dyDescent="0.25">
      <c r="A632" s="85"/>
      <c r="B632" s="85"/>
      <c r="C632" s="85"/>
      <c r="D632" s="85"/>
      <c r="E632" s="85"/>
      <c r="F632" s="85"/>
      <c r="G632" s="85"/>
      <c r="H632" s="85"/>
      <c r="I632" s="85"/>
    </row>
    <row r="633" spans="1:9" x14ac:dyDescent="0.25">
      <c r="A633" s="85"/>
      <c r="B633" s="85"/>
      <c r="C633" s="85"/>
      <c r="D633" s="85"/>
      <c r="E633" s="85"/>
      <c r="F633" s="85"/>
      <c r="G633" s="85"/>
      <c r="H633" s="85"/>
      <c r="I633" s="85"/>
    </row>
    <row r="634" spans="1:9" x14ac:dyDescent="0.25">
      <c r="A634" s="85"/>
      <c r="B634" s="85"/>
      <c r="C634" s="85"/>
      <c r="D634" s="85"/>
      <c r="E634" s="85"/>
      <c r="F634" s="85"/>
      <c r="G634" s="85"/>
      <c r="H634" s="85"/>
      <c r="I634" s="85"/>
    </row>
    <row r="635" spans="1:9" x14ac:dyDescent="0.25">
      <c r="A635" s="85"/>
      <c r="B635" s="85"/>
      <c r="C635" s="85"/>
      <c r="D635" s="85"/>
      <c r="E635" s="85"/>
      <c r="F635" s="85"/>
      <c r="G635" s="85"/>
      <c r="H635" s="85"/>
      <c r="I635" s="85"/>
    </row>
    <row r="636" spans="1:9" x14ac:dyDescent="0.25">
      <c r="A636" s="85"/>
      <c r="B636" s="85"/>
      <c r="C636" s="85"/>
      <c r="D636" s="85"/>
      <c r="E636" s="85"/>
      <c r="F636" s="85"/>
      <c r="G636" s="85"/>
      <c r="H636" s="85"/>
      <c r="I636" s="85"/>
    </row>
    <row r="637" spans="1:9" x14ac:dyDescent="0.25">
      <c r="A637" s="85"/>
      <c r="B637" s="85"/>
      <c r="C637" s="85"/>
      <c r="D637" s="85"/>
      <c r="E637" s="85"/>
      <c r="F637" s="85"/>
      <c r="G637" s="85"/>
      <c r="H637" s="85"/>
      <c r="I637" s="85"/>
    </row>
    <row r="638" spans="1:9" x14ac:dyDescent="0.25">
      <c r="A638" s="85"/>
      <c r="B638" s="85"/>
      <c r="C638" s="85"/>
      <c r="D638" s="85"/>
      <c r="E638" s="85"/>
      <c r="F638" s="85"/>
      <c r="G638" s="85"/>
      <c r="H638" s="85"/>
      <c r="I638" s="85"/>
    </row>
    <row r="639" spans="1:9" x14ac:dyDescent="0.25">
      <c r="A639" s="85"/>
      <c r="B639" s="85"/>
      <c r="C639" s="85"/>
      <c r="D639" s="85"/>
      <c r="E639" s="85"/>
      <c r="F639" s="85"/>
      <c r="G639" s="85"/>
      <c r="H639" s="85"/>
      <c r="I639" s="85"/>
    </row>
    <row r="640" spans="1:9" x14ac:dyDescent="0.25">
      <c r="A640" s="85"/>
      <c r="B640" s="85"/>
      <c r="C640" s="85"/>
      <c r="D640" s="85"/>
      <c r="E640" s="85"/>
      <c r="F640" s="85"/>
      <c r="G640" s="85"/>
      <c r="H640" s="85"/>
      <c r="I640" s="85"/>
    </row>
    <row r="641" spans="1:9" x14ac:dyDescent="0.25">
      <c r="A641" s="85"/>
      <c r="B641" s="85"/>
      <c r="C641" s="85"/>
      <c r="D641" s="85"/>
      <c r="E641" s="85"/>
      <c r="F641" s="85"/>
      <c r="G641" s="85"/>
      <c r="H641" s="85"/>
      <c r="I641" s="85"/>
    </row>
    <row r="642" spans="1:9" x14ac:dyDescent="0.25">
      <c r="A642" s="85"/>
      <c r="B642" s="85"/>
      <c r="C642" s="85"/>
      <c r="D642" s="85"/>
      <c r="E642" s="85"/>
      <c r="F642" s="85"/>
      <c r="G642" s="85"/>
      <c r="H642" s="85"/>
      <c r="I642" s="85"/>
    </row>
    <row r="643" spans="1:9" x14ac:dyDescent="0.25">
      <c r="A643" s="85"/>
      <c r="B643" s="85"/>
      <c r="C643" s="85"/>
      <c r="D643" s="85"/>
      <c r="E643" s="85"/>
      <c r="F643" s="85"/>
      <c r="G643" s="85"/>
      <c r="H643" s="85"/>
      <c r="I643" s="85"/>
    </row>
    <row r="644" spans="1:9" x14ac:dyDescent="0.25">
      <c r="A644" s="85"/>
      <c r="B644" s="85"/>
      <c r="C644" s="85"/>
      <c r="D644" s="85"/>
      <c r="E644" s="85"/>
      <c r="F644" s="85"/>
      <c r="G644" s="85"/>
      <c r="H644" s="85"/>
      <c r="I644" s="85"/>
    </row>
    <row r="645" spans="1:9" x14ac:dyDescent="0.25">
      <c r="A645" s="85"/>
      <c r="B645" s="85"/>
      <c r="C645" s="85"/>
      <c r="D645" s="85"/>
      <c r="E645" s="85"/>
      <c r="F645" s="85"/>
      <c r="G645" s="85"/>
      <c r="H645" s="85"/>
      <c r="I645" s="85"/>
    </row>
    <row r="646" spans="1:9" x14ac:dyDescent="0.25">
      <c r="A646" s="85"/>
      <c r="B646" s="85"/>
      <c r="C646" s="85"/>
      <c r="D646" s="85"/>
      <c r="E646" s="85"/>
      <c r="F646" s="85"/>
      <c r="G646" s="85"/>
      <c r="H646" s="85"/>
      <c r="I646" s="85"/>
    </row>
    <row r="647" spans="1:9" x14ac:dyDescent="0.25">
      <c r="A647" s="85"/>
      <c r="B647" s="85"/>
      <c r="C647" s="85"/>
      <c r="D647" s="85"/>
      <c r="E647" s="85"/>
      <c r="F647" s="85"/>
      <c r="G647" s="85"/>
      <c r="H647" s="85"/>
      <c r="I647" s="85"/>
    </row>
    <row r="648" spans="1:9" x14ac:dyDescent="0.25">
      <c r="A648" s="85"/>
      <c r="B648" s="85"/>
      <c r="C648" s="85"/>
      <c r="D648" s="85"/>
      <c r="E648" s="85"/>
      <c r="F648" s="85"/>
      <c r="G648" s="85"/>
      <c r="H648" s="85"/>
      <c r="I648" s="85"/>
    </row>
    <row r="649" spans="1:9" x14ac:dyDescent="0.25">
      <c r="A649" s="85"/>
      <c r="B649" s="85"/>
      <c r="C649" s="85"/>
      <c r="D649" s="85"/>
      <c r="E649" s="85"/>
      <c r="F649" s="85"/>
      <c r="G649" s="85"/>
      <c r="H649" s="85"/>
      <c r="I649" s="85"/>
    </row>
    <row r="650" spans="1:9" x14ac:dyDescent="0.25">
      <c r="A650" s="85"/>
      <c r="B650" s="85"/>
      <c r="C650" s="85"/>
      <c r="D650" s="85"/>
      <c r="E650" s="85"/>
      <c r="F650" s="85"/>
      <c r="G650" s="85"/>
      <c r="H650" s="85"/>
      <c r="I650" s="85"/>
    </row>
    <row r="651" spans="1:9" x14ac:dyDescent="0.25">
      <c r="A651" s="85"/>
      <c r="B651" s="85"/>
      <c r="C651" s="85"/>
      <c r="D651" s="85"/>
      <c r="E651" s="85"/>
      <c r="F651" s="85"/>
      <c r="G651" s="85"/>
      <c r="H651" s="85"/>
      <c r="I651" s="85"/>
    </row>
    <row r="652" spans="1:9" x14ac:dyDescent="0.25">
      <c r="A652" s="85"/>
      <c r="B652" s="85"/>
      <c r="C652" s="85"/>
      <c r="D652" s="85"/>
      <c r="E652" s="85"/>
      <c r="F652" s="85"/>
      <c r="G652" s="85"/>
      <c r="H652" s="85"/>
      <c r="I652" s="85"/>
    </row>
    <row r="653" spans="1:9" x14ac:dyDescent="0.25">
      <c r="A653" s="85"/>
      <c r="B653" s="85"/>
      <c r="C653" s="85"/>
      <c r="D653" s="85"/>
      <c r="E653" s="85"/>
      <c r="F653" s="85"/>
      <c r="G653" s="85"/>
      <c r="H653" s="85"/>
      <c r="I653" s="85"/>
    </row>
    <row r="654" spans="1:9" x14ac:dyDescent="0.25">
      <c r="A654" s="85"/>
      <c r="B654" s="85"/>
      <c r="C654" s="85"/>
      <c r="D654" s="85"/>
      <c r="E654" s="85"/>
      <c r="F654" s="85"/>
      <c r="G654" s="85"/>
      <c r="H654" s="85"/>
      <c r="I654" s="85"/>
    </row>
    <row r="655" spans="1:9" x14ac:dyDescent="0.25">
      <c r="A655" s="85"/>
      <c r="B655" s="85"/>
      <c r="C655" s="85"/>
      <c r="D655" s="85"/>
      <c r="E655" s="85"/>
      <c r="F655" s="85"/>
      <c r="G655" s="85"/>
      <c r="H655" s="85"/>
      <c r="I655" s="85"/>
    </row>
    <row r="656" spans="1:9" x14ac:dyDescent="0.25">
      <c r="A656" s="85"/>
      <c r="B656" s="85"/>
      <c r="C656" s="85"/>
      <c r="D656" s="85"/>
      <c r="E656" s="85"/>
      <c r="F656" s="85"/>
      <c r="G656" s="85"/>
      <c r="H656" s="85"/>
      <c r="I656" s="85"/>
    </row>
    <row r="657" spans="1:9" x14ac:dyDescent="0.25">
      <c r="A657" s="85"/>
      <c r="B657" s="85"/>
      <c r="C657" s="85"/>
      <c r="D657" s="85"/>
      <c r="E657" s="85"/>
      <c r="F657" s="85"/>
      <c r="G657" s="85"/>
      <c r="H657" s="85"/>
      <c r="I657" s="85"/>
    </row>
    <row r="658" spans="1:9" x14ac:dyDescent="0.25">
      <c r="A658" s="85"/>
      <c r="B658" s="85"/>
      <c r="C658" s="85"/>
      <c r="D658" s="85"/>
      <c r="E658" s="85"/>
      <c r="F658" s="85"/>
      <c r="G658" s="85"/>
      <c r="H658" s="85"/>
      <c r="I658" s="85"/>
    </row>
    <row r="659" spans="1:9" x14ac:dyDescent="0.25">
      <c r="A659" s="85"/>
      <c r="B659" s="85"/>
      <c r="C659" s="85"/>
      <c r="D659" s="85"/>
      <c r="E659" s="85"/>
      <c r="F659" s="85"/>
      <c r="G659" s="85"/>
      <c r="H659" s="85"/>
      <c r="I659" s="85"/>
    </row>
    <row r="660" spans="1:9" x14ac:dyDescent="0.25">
      <c r="A660" s="85"/>
      <c r="B660" s="85"/>
      <c r="C660" s="85"/>
      <c r="D660" s="85"/>
      <c r="E660" s="85"/>
      <c r="F660" s="85"/>
      <c r="G660" s="85"/>
      <c r="H660" s="85"/>
      <c r="I660" s="85"/>
    </row>
    <row r="661" spans="1:9" x14ac:dyDescent="0.25">
      <c r="A661" s="85"/>
      <c r="B661" s="85"/>
      <c r="C661" s="85"/>
      <c r="D661" s="85"/>
      <c r="E661" s="85"/>
      <c r="F661" s="85"/>
      <c r="G661" s="85"/>
      <c r="H661" s="85"/>
      <c r="I661" s="85"/>
    </row>
    <row r="662" spans="1:9" x14ac:dyDescent="0.25">
      <c r="A662" s="85"/>
      <c r="B662" s="85"/>
      <c r="C662" s="85"/>
      <c r="D662" s="85"/>
      <c r="E662" s="85"/>
      <c r="F662" s="85"/>
      <c r="G662" s="85"/>
      <c r="H662" s="85"/>
      <c r="I662" s="85"/>
    </row>
    <row r="663" spans="1:9" x14ac:dyDescent="0.25">
      <c r="A663" s="85"/>
      <c r="B663" s="85"/>
      <c r="C663" s="85"/>
      <c r="D663" s="85"/>
      <c r="E663" s="85"/>
      <c r="F663" s="85"/>
      <c r="G663" s="85"/>
      <c r="H663" s="85"/>
      <c r="I663" s="85"/>
    </row>
    <row r="664" spans="1:9" x14ac:dyDescent="0.25">
      <c r="A664" s="85"/>
      <c r="B664" s="85"/>
      <c r="C664" s="85"/>
      <c r="D664" s="85"/>
      <c r="E664" s="85"/>
      <c r="F664" s="85"/>
      <c r="G664" s="85"/>
      <c r="H664" s="85"/>
      <c r="I664" s="85"/>
    </row>
    <row r="665" spans="1:9" x14ac:dyDescent="0.25">
      <c r="A665" s="85"/>
      <c r="B665" s="85"/>
      <c r="C665" s="85"/>
      <c r="D665" s="85"/>
      <c r="E665" s="85"/>
      <c r="F665" s="85"/>
      <c r="G665" s="85"/>
      <c r="H665" s="85"/>
      <c r="I665" s="85"/>
    </row>
    <row r="666" spans="1:9" x14ac:dyDescent="0.25">
      <c r="A666" s="85"/>
      <c r="B666" s="85"/>
      <c r="C666" s="85"/>
      <c r="D666" s="85"/>
      <c r="E666" s="85"/>
      <c r="F666" s="85"/>
      <c r="G666" s="85"/>
      <c r="H666" s="85"/>
      <c r="I666" s="85"/>
    </row>
    <row r="667" spans="1:9" x14ac:dyDescent="0.25">
      <c r="A667" s="85"/>
      <c r="B667" s="85"/>
      <c r="C667" s="85"/>
      <c r="D667" s="85"/>
      <c r="E667" s="85"/>
      <c r="F667" s="85"/>
      <c r="G667" s="85"/>
      <c r="H667" s="85"/>
      <c r="I667" s="85"/>
    </row>
    <row r="668" spans="1:9" x14ac:dyDescent="0.25">
      <c r="A668" s="85"/>
      <c r="B668" s="85"/>
      <c r="C668" s="85"/>
      <c r="D668" s="85"/>
      <c r="E668" s="85"/>
      <c r="F668" s="85"/>
      <c r="G668" s="85"/>
      <c r="H668" s="85"/>
      <c r="I668" s="85"/>
    </row>
    <row r="669" spans="1:9" x14ac:dyDescent="0.25">
      <c r="A669" s="85"/>
      <c r="B669" s="85"/>
      <c r="C669" s="85"/>
      <c r="D669" s="85"/>
      <c r="E669" s="85"/>
      <c r="F669" s="85"/>
      <c r="G669" s="85"/>
      <c r="H669" s="85"/>
      <c r="I669" s="85"/>
    </row>
    <row r="670" spans="1:9" x14ac:dyDescent="0.25">
      <c r="A670" s="85"/>
      <c r="B670" s="85"/>
      <c r="C670" s="85"/>
      <c r="D670" s="85"/>
      <c r="E670" s="85"/>
      <c r="F670" s="85"/>
      <c r="G670" s="85"/>
      <c r="H670" s="85"/>
      <c r="I670" s="85"/>
    </row>
    <row r="671" spans="1:9" x14ac:dyDescent="0.25">
      <c r="A671" s="85"/>
      <c r="B671" s="85"/>
      <c r="C671" s="85"/>
      <c r="D671" s="85"/>
      <c r="E671" s="85"/>
      <c r="F671" s="85"/>
      <c r="G671" s="85"/>
      <c r="H671" s="85"/>
      <c r="I671" s="85"/>
    </row>
    <row r="672" spans="1:9" x14ac:dyDescent="0.25">
      <c r="A672" s="85"/>
      <c r="B672" s="85"/>
      <c r="C672" s="85"/>
      <c r="D672" s="85"/>
      <c r="E672" s="85"/>
      <c r="F672" s="85"/>
      <c r="G672" s="85"/>
      <c r="H672" s="85"/>
      <c r="I672" s="85"/>
    </row>
    <row r="673" spans="1:9" x14ac:dyDescent="0.25">
      <c r="A673" s="85"/>
      <c r="B673" s="85"/>
      <c r="C673" s="85"/>
      <c r="D673" s="85"/>
      <c r="E673" s="85"/>
      <c r="F673" s="85"/>
      <c r="G673" s="85"/>
      <c r="H673" s="85"/>
      <c r="I673" s="85"/>
    </row>
    <row r="674" spans="1:9" x14ac:dyDescent="0.25">
      <c r="A674" s="85"/>
      <c r="B674" s="85"/>
      <c r="C674" s="85"/>
      <c r="D674" s="85"/>
      <c r="E674" s="85"/>
      <c r="F674" s="85"/>
      <c r="G674" s="85"/>
      <c r="H674" s="85"/>
      <c r="I674" s="85"/>
    </row>
    <row r="675" spans="1:9" x14ac:dyDescent="0.25">
      <c r="A675" s="85"/>
      <c r="B675" s="85"/>
      <c r="C675" s="85"/>
      <c r="D675" s="85"/>
      <c r="E675" s="85"/>
      <c r="F675" s="85"/>
      <c r="G675" s="85"/>
      <c r="H675" s="85"/>
      <c r="I675" s="85"/>
    </row>
    <row r="676" spans="1:9" x14ac:dyDescent="0.25">
      <c r="A676" s="85"/>
      <c r="B676" s="85"/>
      <c r="C676" s="85"/>
      <c r="D676" s="85"/>
      <c r="E676" s="85"/>
      <c r="F676" s="85"/>
      <c r="G676" s="85"/>
      <c r="H676" s="85"/>
      <c r="I676" s="85"/>
    </row>
    <row r="677" spans="1:9" x14ac:dyDescent="0.25">
      <c r="A677" s="85"/>
      <c r="B677" s="85"/>
      <c r="C677" s="85"/>
      <c r="D677" s="85"/>
      <c r="E677" s="85"/>
      <c r="F677" s="85"/>
      <c r="G677" s="85"/>
      <c r="H677" s="85"/>
      <c r="I677" s="85"/>
    </row>
    <row r="678" spans="1:9" x14ac:dyDescent="0.25">
      <c r="A678" s="85"/>
      <c r="B678" s="85"/>
      <c r="C678" s="85"/>
      <c r="D678" s="85"/>
      <c r="E678" s="85"/>
      <c r="F678" s="85"/>
      <c r="G678" s="85"/>
      <c r="H678" s="85"/>
      <c r="I678" s="85"/>
    </row>
    <row r="679" spans="1:9" x14ac:dyDescent="0.25">
      <c r="A679" s="85"/>
      <c r="B679" s="85"/>
      <c r="C679" s="85"/>
      <c r="D679" s="85"/>
      <c r="E679" s="85"/>
      <c r="F679" s="85"/>
      <c r="G679" s="85"/>
      <c r="H679" s="85"/>
      <c r="I679" s="85"/>
    </row>
    <row r="680" spans="1:9" x14ac:dyDescent="0.25">
      <c r="A680" s="85"/>
      <c r="B680" s="85"/>
      <c r="C680" s="85"/>
      <c r="D680" s="85"/>
      <c r="E680" s="85"/>
      <c r="F680" s="85"/>
      <c r="G680" s="85"/>
      <c r="H680" s="85"/>
      <c r="I680" s="85"/>
    </row>
    <row r="681" spans="1:9" x14ac:dyDescent="0.25">
      <c r="A681" s="85"/>
      <c r="B681" s="85"/>
      <c r="C681" s="85"/>
      <c r="D681" s="85"/>
      <c r="E681" s="85"/>
      <c r="F681" s="85"/>
      <c r="G681" s="85"/>
      <c r="H681" s="85"/>
      <c r="I681" s="85"/>
    </row>
    <row r="682" spans="1:9" x14ac:dyDescent="0.25">
      <c r="A682" s="85"/>
      <c r="B682" s="85"/>
      <c r="C682" s="85"/>
      <c r="D682" s="85"/>
      <c r="E682" s="85"/>
      <c r="F682" s="85"/>
      <c r="G682" s="85"/>
      <c r="H682" s="85"/>
      <c r="I682" s="85"/>
    </row>
    <row r="683" spans="1:9" x14ac:dyDescent="0.25">
      <c r="A683" s="85"/>
      <c r="B683" s="85"/>
      <c r="C683" s="85"/>
      <c r="D683" s="85"/>
      <c r="E683" s="85"/>
      <c r="F683" s="85"/>
      <c r="G683" s="85"/>
      <c r="H683" s="85"/>
      <c r="I683" s="85"/>
    </row>
    <row r="684" spans="1:9" x14ac:dyDescent="0.25">
      <c r="A684" s="85"/>
      <c r="B684" s="85"/>
      <c r="C684" s="85"/>
      <c r="D684" s="85"/>
      <c r="E684" s="85"/>
      <c r="F684" s="85"/>
      <c r="G684" s="85"/>
      <c r="H684" s="85"/>
      <c r="I684" s="85"/>
    </row>
    <row r="685" spans="1:9" x14ac:dyDescent="0.25">
      <c r="A685" s="85"/>
      <c r="B685" s="85"/>
      <c r="C685" s="85"/>
      <c r="D685" s="85"/>
      <c r="E685" s="85"/>
      <c r="F685" s="85"/>
      <c r="G685" s="85"/>
      <c r="H685" s="85"/>
      <c r="I685" s="85"/>
    </row>
    <row r="686" spans="1:9" x14ac:dyDescent="0.25">
      <c r="A686" s="85"/>
      <c r="B686" s="85"/>
      <c r="C686" s="85"/>
      <c r="D686" s="85"/>
      <c r="E686" s="85"/>
      <c r="F686" s="85"/>
      <c r="G686" s="85"/>
      <c r="H686" s="85"/>
      <c r="I686" s="85"/>
    </row>
    <row r="687" spans="1:9" x14ac:dyDescent="0.25">
      <c r="A687" s="85"/>
      <c r="B687" s="85"/>
      <c r="C687" s="85"/>
      <c r="D687" s="85"/>
      <c r="E687" s="85"/>
      <c r="F687" s="85"/>
      <c r="G687" s="85"/>
      <c r="H687" s="85"/>
      <c r="I687" s="85"/>
    </row>
    <row r="688" spans="1:9" x14ac:dyDescent="0.25">
      <c r="A688" s="85"/>
      <c r="B688" s="85"/>
      <c r="C688" s="85"/>
      <c r="D688" s="85"/>
      <c r="E688" s="85"/>
      <c r="F688" s="85"/>
      <c r="G688" s="85"/>
      <c r="H688" s="85"/>
      <c r="I688" s="85"/>
    </row>
    <row r="689" spans="1:9" x14ac:dyDescent="0.25">
      <c r="A689" s="85"/>
      <c r="B689" s="85"/>
      <c r="C689" s="85"/>
      <c r="D689" s="85"/>
      <c r="E689" s="85"/>
      <c r="F689" s="85"/>
      <c r="G689" s="85"/>
      <c r="H689" s="85"/>
      <c r="I689" s="85"/>
    </row>
    <row r="690" spans="1:9" x14ac:dyDescent="0.25">
      <c r="A690" s="85"/>
      <c r="B690" s="85"/>
      <c r="C690" s="85"/>
      <c r="D690" s="85"/>
      <c r="E690" s="85"/>
      <c r="F690" s="85"/>
      <c r="G690" s="85"/>
      <c r="H690" s="85"/>
      <c r="I690" s="85"/>
    </row>
    <row r="691" spans="1:9" x14ac:dyDescent="0.25">
      <c r="A691" s="85"/>
      <c r="B691" s="85"/>
      <c r="C691" s="85"/>
      <c r="D691" s="85"/>
      <c r="E691" s="85"/>
      <c r="F691" s="85"/>
      <c r="G691" s="85"/>
      <c r="H691" s="85"/>
      <c r="I691" s="85"/>
    </row>
    <row r="692" spans="1:9" x14ac:dyDescent="0.25">
      <c r="A692" s="85"/>
      <c r="B692" s="85"/>
      <c r="C692" s="85"/>
      <c r="D692" s="85"/>
      <c r="E692" s="85"/>
      <c r="F692" s="85"/>
      <c r="G692" s="85"/>
      <c r="H692" s="85"/>
      <c r="I692" s="85"/>
    </row>
    <row r="693" spans="1:9" x14ac:dyDescent="0.25">
      <c r="A693" s="85"/>
      <c r="B693" s="85"/>
      <c r="C693" s="85"/>
      <c r="D693" s="85"/>
      <c r="E693" s="85"/>
      <c r="F693" s="85"/>
      <c r="G693" s="85"/>
      <c r="H693" s="85"/>
      <c r="I693" s="85"/>
    </row>
    <row r="694" spans="1:9" x14ac:dyDescent="0.25">
      <c r="A694" s="85"/>
      <c r="B694" s="85"/>
      <c r="C694" s="85"/>
      <c r="D694" s="85"/>
      <c r="E694" s="85"/>
      <c r="F694" s="85"/>
      <c r="G694" s="85"/>
      <c r="H694" s="85"/>
      <c r="I694" s="85"/>
    </row>
    <row r="695" spans="1:9" x14ac:dyDescent="0.25">
      <c r="A695" s="85"/>
      <c r="B695" s="85"/>
      <c r="C695" s="85"/>
      <c r="D695" s="85"/>
      <c r="E695" s="85"/>
      <c r="F695" s="85"/>
      <c r="G695" s="85"/>
      <c r="H695" s="85"/>
      <c r="I695" s="85"/>
    </row>
    <row r="696" spans="1:9" x14ac:dyDescent="0.25">
      <c r="A696" s="85"/>
      <c r="B696" s="85"/>
      <c r="C696" s="85"/>
      <c r="D696" s="85"/>
      <c r="E696" s="85"/>
      <c r="F696" s="85"/>
      <c r="G696" s="85"/>
      <c r="H696" s="85"/>
      <c r="I696" s="85"/>
    </row>
    <row r="697" spans="1:9" x14ac:dyDescent="0.25">
      <c r="A697" s="85"/>
      <c r="B697" s="85"/>
      <c r="C697" s="85"/>
      <c r="D697" s="85"/>
      <c r="E697" s="85"/>
      <c r="F697" s="85"/>
      <c r="G697" s="85"/>
      <c r="H697" s="85"/>
      <c r="I697" s="85"/>
    </row>
    <row r="698" spans="1:9" x14ac:dyDescent="0.25">
      <c r="A698" s="85"/>
      <c r="B698" s="85"/>
      <c r="C698" s="85"/>
      <c r="D698" s="85"/>
      <c r="E698" s="85"/>
      <c r="F698" s="85"/>
      <c r="G698" s="85"/>
      <c r="H698" s="85"/>
      <c r="I698" s="85"/>
    </row>
    <row r="699" spans="1:9" x14ac:dyDescent="0.25">
      <c r="A699" s="85"/>
      <c r="B699" s="85"/>
      <c r="C699" s="85"/>
      <c r="D699" s="85"/>
      <c r="E699" s="85"/>
      <c r="F699" s="85"/>
      <c r="G699" s="85"/>
      <c r="H699" s="85"/>
      <c r="I699" s="85"/>
    </row>
    <row r="700" spans="1:9" x14ac:dyDescent="0.25">
      <c r="A700" s="85"/>
      <c r="B700" s="85"/>
      <c r="C700" s="85"/>
      <c r="D700" s="85"/>
      <c r="E700" s="85"/>
      <c r="F700" s="85"/>
      <c r="G700" s="85"/>
      <c r="H700" s="85"/>
      <c r="I700" s="85"/>
    </row>
    <row r="701" spans="1:9" x14ac:dyDescent="0.25">
      <c r="A701" s="85"/>
      <c r="B701" s="85"/>
      <c r="C701" s="85"/>
      <c r="D701" s="85"/>
      <c r="E701" s="85"/>
      <c r="F701" s="85"/>
      <c r="G701" s="85"/>
      <c r="H701" s="85"/>
      <c r="I701" s="85"/>
    </row>
    <row r="702" spans="1:9" x14ac:dyDescent="0.25">
      <c r="A702" s="85"/>
      <c r="B702" s="85"/>
      <c r="C702" s="85"/>
      <c r="D702" s="85"/>
      <c r="E702" s="85"/>
      <c r="F702" s="85"/>
      <c r="G702" s="85"/>
      <c r="H702" s="85"/>
      <c r="I702" s="85"/>
    </row>
    <row r="703" spans="1:9" x14ac:dyDescent="0.25">
      <c r="A703" s="85"/>
      <c r="B703" s="85"/>
      <c r="C703" s="85"/>
      <c r="D703" s="85"/>
      <c r="E703" s="85"/>
      <c r="F703" s="85"/>
      <c r="G703" s="85"/>
      <c r="H703" s="85"/>
      <c r="I703" s="85"/>
    </row>
    <row r="704" spans="1:9" x14ac:dyDescent="0.25">
      <c r="A704" s="85"/>
      <c r="B704" s="85"/>
      <c r="C704" s="85"/>
      <c r="D704" s="85"/>
      <c r="E704" s="85"/>
      <c r="F704" s="85"/>
      <c r="G704" s="85"/>
      <c r="H704" s="85"/>
      <c r="I704" s="85"/>
    </row>
    <row r="705" spans="1:9" x14ac:dyDescent="0.25">
      <c r="A705" s="85"/>
      <c r="B705" s="85"/>
      <c r="C705" s="85"/>
      <c r="D705" s="85"/>
      <c r="E705" s="85"/>
      <c r="F705" s="85"/>
      <c r="G705" s="85"/>
      <c r="H705" s="85"/>
      <c r="I705" s="85"/>
    </row>
    <row r="706" spans="1:9" x14ac:dyDescent="0.25">
      <c r="A706" s="85"/>
      <c r="B706" s="85"/>
      <c r="C706" s="85"/>
      <c r="D706" s="85"/>
      <c r="E706" s="85"/>
      <c r="F706" s="85"/>
      <c r="G706" s="85"/>
      <c r="H706" s="85"/>
      <c r="I706" s="85"/>
    </row>
    <row r="707" spans="1:9" x14ac:dyDescent="0.25">
      <c r="A707" s="85"/>
      <c r="B707" s="85"/>
      <c r="C707" s="85"/>
      <c r="D707" s="85"/>
      <c r="E707" s="85"/>
      <c r="F707" s="85"/>
      <c r="G707" s="85"/>
      <c r="H707" s="85"/>
      <c r="I707" s="85"/>
    </row>
    <row r="708" spans="1:9" x14ac:dyDescent="0.25">
      <c r="A708" s="85"/>
      <c r="B708" s="85"/>
      <c r="C708" s="85"/>
      <c r="D708" s="85"/>
      <c r="E708" s="85"/>
      <c r="F708" s="85"/>
      <c r="G708" s="85"/>
      <c r="H708" s="85"/>
      <c r="I708" s="85"/>
    </row>
    <row r="709" spans="1:9" x14ac:dyDescent="0.25">
      <c r="A709" s="85"/>
      <c r="B709" s="85"/>
      <c r="C709" s="85"/>
      <c r="D709" s="85"/>
      <c r="E709" s="85"/>
      <c r="F709" s="85"/>
      <c r="G709" s="85"/>
      <c r="H709" s="85"/>
      <c r="I709" s="85"/>
    </row>
    <row r="710" spans="1:9" x14ac:dyDescent="0.25">
      <c r="A710" s="85"/>
      <c r="B710" s="85"/>
      <c r="C710" s="85"/>
      <c r="D710" s="85"/>
      <c r="E710" s="85"/>
      <c r="F710" s="85"/>
      <c r="G710" s="85"/>
      <c r="H710" s="85"/>
      <c r="I710" s="85"/>
    </row>
    <row r="711" spans="1:9" x14ac:dyDescent="0.25">
      <c r="A711" s="85"/>
      <c r="B711" s="85"/>
      <c r="C711" s="85"/>
      <c r="D711" s="85"/>
      <c r="E711" s="85"/>
      <c r="F711" s="85"/>
      <c r="G711" s="85"/>
      <c r="H711" s="85"/>
      <c r="I711" s="85"/>
    </row>
    <row r="712" spans="1:9" x14ac:dyDescent="0.25">
      <c r="A712" s="85"/>
      <c r="B712" s="85"/>
      <c r="C712" s="85"/>
      <c r="D712" s="85"/>
      <c r="E712" s="85"/>
      <c r="F712" s="85"/>
      <c r="G712" s="85"/>
      <c r="H712" s="85"/>
      <c r="I712" s="85"/>
    </row>
    <row r="713" spans="1:9" x14ac:dyDescent="0.25">
      <c r="A713" s="85"/>
      <c r="B713" s="85"/>
      <c r="C713" s="85"/>
      <c r="D713" s="85"/>
      <c r="E713" s="85"/>
      <c r="F713" s="85"/>
      <c r="G713" s="85"/>
      <c r="H713" s="85"/>
      <c r="I713" s="85"/>
    </row>
    <row r="714" spans="1:9" x14ac:dyDescent="0.25">
      <c r="A714" s="85"/>
      <c r="B714" s="85"/>
      <c r="C714" s="85"/>
      <c r="D714" s="85"/>
      <c r="E714" s="85"/>
      <c r="F714" s="85"/>
      <c r="G714" s="85"/>
      <c r="H714" s="85"/>
      <c r="I714" s="85"/>
    </row>
    <row r="715" spans="1:9" x14ac:dyDescent="0.25">
      <c r="A715" s="85"/>
      <c r="B715" s="85"/>
      <c r="C715" s="85"/>
      <c r="D715" s="85"/>
      <c r="E715" s="85"/>
      <c r="F715" s="85"/>
      <c r="G715" s="85"/>
      <c r="H715" s="85"/>
      <c r="I715" s="85"/>
    </row>
    <row r="716" spans="1:9" x14ac:dyDescent="0.25">
      <c r="A716" s="85"/>
      <c r="B716" s="85"/>
      <c r="C716" s="85"/>
      <c r="D716" s="85"/>
      <c r="E716" s="85"/>
      <c r="F716" s="85"/>
      <c r="G716" s="85"/>
      <c r="H716" s="85"/>
      <c r="I716" s="85"/>
    </row>
    <row r="717" spans="1:9" x14ac:dyDescent="0.25">
      <c r="A717" s="85"/>
      <c r="B717" s="85"/>
      <c r="C717" s="85"/>
      <c r="D717" s="85"/>
      <c r="E717" s="85"/>
      <c r="F717" s="85"/>
      <c r="G717" s="85"/>
      <c r="H717" s="85"/>
      <c r="I717" s="85"/>
    </row>
    <row r="718" spans="1:9" x14ac:dyDescent="0.25">
      <c r="A718" s="85"/>
      <c r="B718" s="85"/>
      <c r="C718" s="85"/>
      <c r="D718" s="85"/>
      <c r="E718" s="85"/>
      <c r="F718" s="85"/>
      <c r="G718" s="85"/>
      <c r="H718" s="85"/>
      <c r="I718" s="85"/>
    </row>
    <row r="719" spans="1:9" x14ac:dyDescent="0.25">
      <c r="A719" s="85"/>
      <c r="B719" s="85"/>
      <c r="C719" s="85"/>
      <c r="D719" s="85"/>
      <c r="E719" s="85"/>
      <c r="F719" s="85"/>
      <c r="G719" s="85"/>
      <c r="H719" s="85"/>
      <c r="I719" s="85"/>
    </row>
    <row r="720" spans="1:9" x14ac:dyDescent="0.25">
      <c r="A720" s="85"/>
      <c r="B720" s="85"/>
      <c r="C720" s="85"/>
      <c r="D720" s="85"/>
      <c r="E720" s="85"/>
      <c r="F720" s="85"/>
      <c r="G720" s="85"/>
      <c r="H720" s="85"/>
      <c r="I720" s="85"/>
    </row>
    <row r="721" spans="1:9" x14ac:dyDescent="0.25">
      <c r="A721" s="85"/>
      <c r="B721" s="85"/>
      <c r="C721" s="85"/>
      <c r="D721" s="85"/>
      <c r="E721" s="85"/>
      <c r="F721" s="85"/>
      <c r="G721" s="85"/>
      <c r="H721" s="85"/>
      <c r="I721" s="85"/>
    </row>
    <row r="722" spans="1:9" x14ac:dyDescent="0.25">
      <c r="A722" s="85"/>
      <c r="B722" s="85"/>
      <c r="C722" s="85"/>
      <c r="D722" s="85"/>
      <c r="E722" s="85"/>
      <c r="F722" s="85"/>
      <c r="G722" s="85"/>
      <c r="H722" s="85"/>
      <c r="I722" s="85"/>
    </row>
    <row r="723" spans="1:9" x14ac:dyDescent="0.25">
      <c r="A723" s="85"/>
      <c r="B723" s="85"/>
      <c r="C723" s="85"/>
      <c r="D723" s="85"/>
      <c r="E723" s="85"/>
      <c r="F723" s="85"/>
      <c r="G723" s="85"/>
      <c r="H723" s="85"/>
      <c r="I723" s="85"/>
    </row>
    <row r="724" spans="1:9" x14ac:dyDescent="0.25">
      <c r="A724" s="85"/>
      <c r="B724" s="85"/>
      <c r="C724" s="85"/>
      <c r="D724" s="85"/>
      <c r="E724" s="85"/>
      <c r="F724" s="85"/>
      <c r="G724" s="85"/>
      <c r="H724" s="85"/>
      <c r="I724" s="85"/>
    </row>
    <row r="725" spans="1:9" x14ac:dyDescent="0.25">
      <c r="A725" s="85"/>
      <c r="B725" s="85"/>
      <c r="C725" s="85"/>
      <c r="D725" s="85"/>
      <c r="E725" s="85"/>
      <c r="F725" s="85"/>
      <c r="G725" s="85"/>
      <c r="H725" s="85"/>
      <c r="I725" s="85"/>
    </row>
    <row r="726" spans="1:9" x14ac:dyDescent="0.25">
      <c r="A726" s="85"/>
      <c r="B726" s="85"/>
      <c r="C726" s="85"/>
      <c r="D726" s="85"/>
      <c r="E726" s="85"/>
      <c r="F726" s="85"/>
      <c r="G726" s="85"/>
      <c r="H726" s="85"/>
      <c r="I726" s="85"/>
    </row>
    <row r="727" spans="1:9" x14ac:dyDescent="0.25">
      <c r="A727" s="85"/>
      <c r="B727" s="85"/>
      <c r="C727" s="85"/>
      <c r="D727" s="85"/>
      <c r="E727" s="85"/>
      <c r="F727" s="85"/>
      <c r="G727" s="85"/>
      <c r="H727" s="85"/>
      <c r="I727" s="85"/>
    </row>
    <row r="728" spans="1:9" x14ac:dyDescent="0.25">
      <c r="A728" s="85"/>
      <c r="B728" s="85"/>
      <c r="C728" s="85"/>
      <c r="D728" s="85"/>
      <c r="E728" s="85"/>
      <c r="F728" s="85"/>
      <c r="G728" s="85"/>
      <c r="H728" s="85"/>
      <c r="I728" s="85"/>
    </row>
    <row r="729" spans="1:9" x14ac:dyDescent="0.25">
      <c r="A729" s="85"/>
      <c r="B729" s="85"/>
      <c r="C729" s="85"/>
      <c r="D729" s="85"/>
      <c r="E729" s="85"/>
      <c r="F729" s="85"/>
      <c r="G729" s="85"/>
      <c r="H729" s="85"/>
      <c r="I729" s="85"/>
    </row>
    <row r="730" spans="1:9" x14ac:dyDescent="0.25">
      <c r="A730" s="85"/>
      <c r="B730" s="85"/>
      <c r="C730" s="85"/>
      <c r="D730" s="85"/>
      <c r="E730" s="85"/>
      <c r="F730" s="85"/>
      <c r="G730" s="85"/>
      <c r="H730" s="85"/>
      <c r="I730" s="85"/>
    </row>
    <row r="731" spans="1:9" x14ac:dyDescent="0.25">
      <c r="A731" s="85"/>
      <c r="B731" s="85"/>
      <c r="C731" s="85"/>
      <c r="D731" s="85"/>
      <c r="E731" s="85"/>
      <c r="F731" s="85"/>
      <c r="G731" s="85"/>
      <c r="H731" s="85"/>
      <c r="I731" s="85"/>
    </row>
    <row r="732" spans="1:9" x14ac:dyDescent="0.25">
      <c r="A732" s="85"/>
      <c r="B732" s="85"/>
      <c r="C732" s="85"/>
      <c r="D732" s="85"/>
      <c r="E732" s="85"/>
      <c r="F732" s="85"/>
      <c r="G732" s="85"/>
      <c r="H732" s="85"/>
      <c r="I732" s="85"/>
    </row>
    <row r="733" spans="1:9" x14ac:dyDescent="0.25">
      <c r="A733" s="85"/>
      <c r="B733" s="85"/>
      <c r="C733" s="85"/>
      <c r="D733" s="85"/>
      <c r="E733" s="85"/>
      <c r="F733" s="85"/>
      <c r="G733" s="85"/>
      <c r="H733" s="85"/>
      <c r="I733" s="85"/>
    </row>
    <row r="734" spans="1:9" x14ac:dyDescent="0.25">
      <c r="A734" s="85"/>
      <c r="B734" s="85"/>
      <c r="C734" s="85"/>
      <c r="D734" s="85"/>
      <c r="E734" s="85"/>
      <c r="F734" s="85"/>
      <c r="G734" s="85"/>
      <c r="H734" s="85"/>
      <c r="I734" s="85"/>
    </row>
    <row r="735" spans="1:9" x14ac:dyDescent="0.25">
      <c r="A735" s="85"/>
      <c r="B735" s="85"/>
      <c r="C735" s="85"/>
      <c r="D735" s="85"/>
      <c r="E735" s="85"/>
      <c r="F735" s="85"/>
      <c r="G735" s="85"/>
      <c r="H735" s="85"/>
      <c r="I735" s="85"/>
    </row>
    <row r="736" spans="1:9" x14ac:dyDescent="0.25">
      <c r="A736" s="85"/>
      <c r="B736" s="85"/>
      <c r="C736" s="85"/>
      <c r="D736" s="85"/>
      <c r="E736" s="85"/>
      <c r="F736" s="85"/>
      <c r="G736" s="85"/>
      <c r="H736" s="85"/>
      <c r="I736" s="85"/>
    </row>
    <row r="737" spans="1:9" x14ac:dyDescent="0.25">
      <c r="A737" s="85"/>
      <c r="B737" s="85"/>
      <c r="C737" s="85"/>
      <c r="D737" s="85"/>
      <c r="E737" s="85"/>
      <c r="F737" s="85"/>
      <c r="G737" s="85"/>
      <c r="H737" s="85"/>
      <c r="I737" s="85"/>
    </row>
    <row r="738" spans="1:9" x14ac:dyDescent="0.25">
      <c r="A738" s="85"/>
      <c r="B738" s="85"/>
      <c r="C738" s="85"/>
      <c r="D738" s="85"/>
      <c r="E738" s="85"/>
      <c r="F738" s="85"/>
      <c r="G738" s="85"/>
      <c r="H738" s="85"/>
      <c r="I738" s="85"/>
    </row>
    <row r="739" spans="1:9" x14ac:dyDescent="0.25">
      <c r="A739" s="85"/>
      <c r="B739" s="85"/>
      <c r="C739" s="85"/>
      <c r="D739" s="85"/>
      <c r="E739" s="85"/>
      <c r="F739" s="85"/>
      <c r="G739" s="85"/>
      <c r="H739" s="85"/>
      <c r="I739" s="85"/>
    </row>
    <row r="740" spans="1:9" x14ac:dyDescent="0.25">
      <c r="A740" s="85"/>
      <c r="B740" s="85"/>
      <c r="C740" s="85"/>
      <c r="D740" s="85"/>
      <c r="E740" s="85"/>
      <c r="F740" s="85"/>
      <c r="G740" s="85"/>
      <c r="H740" s="85"/>
      <c r="I740" s="85"/>
    </row>
    <row r="741" spans="1:9" x14ac:dyDescent="0.25">
      <c r="A741" s="85"/>
      <c r="B741" s="85"/>
      <c r="C741" s="85"/>
      <c r="D741" s="85"/>
      <c r="E741" s="85"/>
      <c r="F741" s="85"/>
      <c r="G741" s="85"/>
      <c r="H741" s="85"/>
      <c r="I741" s="85"/>
    </row>
    <row r="742" spans="1:9" x14ac:dyDescent="0.25">
      <c r="A742" s="85"/>
      <c r="B742" s="85"/>
      <c r="C742" s="85"/>
      <c r="D742" s="85"/>
      <c r="E742" s="85"/>
      <c r="F742" s="85"/>
      <c r="G742" s="85"/>
      <c r="H742" s="85"/>
      <c r="I742" s="85"/>
    </row>
    <row r="743" spans="1:9" x14ac:dyDescent="0.25">
      <c r="A743" s="85"/>
      <c r="B743" s="85"/>
      <c r="C743" s="85"/>
      <c r="D743" s="85"/>
      <c r="E743" s="85"/>
      <c r="F743" s="85"/>
      <c r="G743" s="85"/>
      <c r="H743" s="85"/>
      <c r="I743" s="85"/>
    </row>
    <row r="744" spans="1:9" x14ac:dyDescent="0.25">
      <c r="A744" s="85"/>
      <c r="B744" s="85"/>
      <c r="C744" s="85"/>
      <c r="D744" s="85"/>
      <c r="E744" s="85"/>
      <c r="F744" s="85"/>
      <c r="G744" s="85"/>
      <c r="H744" s="85"/>
      <c r="I744" s="85"/>
    </row>
    <row r="745" spans="1:9" x14ac:dyDescent="0.25">
      <c r="A745" s="85"/>
      <c r="B745" s="85"/>
      <c r="C745" s="85"/>
      <c r="D745" s="85"/>
      <c r="E745" s="85"/>
      <c r="F745" s="85"/>
      <c r="G745" s="85"/>
      <c r="H745" s="85"/>
      <c r="I745" s="85"/>
    </row>
    <row r="746" spans="1:9" x14ac:dyDescent="0.25">
      <c r="A746" s="85"/>
      <c r="B746" s="85"/>
      <c r="C746" s="85"/>
      <c r="D746" s="85"/>
      <c r="E746" s="85"/>
      <c r="F746" s="85"/>
      <c r="G746" s="85"/>
      <c r="H746" s="85"/>
      <c r="I746" s="85"/>
    </row>
    <row r="747" spans="1:9" x14ac:dyDescent="0.25">
      <c r="A747" s="85"/>
      <c r="B747" s="85"/>
      <c r="C747" s="85"/>
      <c r="D747" s="85"/>
      <c r="E747" s="85"/>
      <c r="F747" s="85"/>
      <c r="G747" s="85"/>
      <c r="H747" s="85"/>
      <c r="I747" s="85"/>
    </row>
    <row r="748" spans="1:9" x14ac:dyDescent="0.25">
      <c r="A748" s="85"/>
      <c r="B748" s="85"/>
      <c r="C748" s="85"/>
      <c r="D748" s="85"/>
      <c r="E748" s="85"/>
      <c r="F748" s="85"/>
      <c r="G748" s="85"/>
      <c r="H748" s="85"/>
      <c r="I748" s="85"/>
    </row>
    <row r="749" spans="1:9" x14ac:dyDescent="0.25">
      <c r="A749" s="85"/>
      <c r="B749" s="85"/>
      <c r="C749" s="85"/>
      <c r="D749" s="85"/>
      <c r="E749" s="85"/>
      <c r="F749" s="85"/>
      <c r="G749" s="85"/>
      <c r="H749" s="85"/>
      <c r="I749" s="85"/>
    </row>
    <row r="750" spans="1:9" x14ac:dyDescent="0.25">
      <c r="A750" s="85"/>
      <c r="B750" s="85"/>
      <c r="C750" s="85"/>
      <c r="D750" s="85"/>
      <c r="E750" s="85"/>
      <c r="F750" s="85"/>
      <c r="G750" s="85"/>
      <c r="H750" s="85"/>
      <c r="I750" s="85"/>
    </row>
    <row r="751" spans="1:9" x14ac:dyDescent="0.25">
      <c r="A751" s="85"/>
      <c r="B751" s="85"/>
      <c r="C751" s="85"/>
      <c r="D751" s="85"/>
      <c r="E751" s="85"/>
      <c r="F751" s="85"/>
      <c r="G751" s="85"/>
      <c r="H751" s="85"/>
      <c r="I751" s="85"/>
    </row>
    <row r="752" spans="1:9" x14ac:dyDescent="0.25">
      <c r="A752" s="85"/>
      <c r="B752" s="85"/>
      <c r="C752" s="85"/>
      <c r="D752" s="85"/>
      <c r="E752" s="85"/>
      <c r="F752" s="85"/>
      <c r="G752" s="85"/>
      <c r="H752" s="85"/>
      <c r="I752" s="85"/>
    </row>
    <row r="753" spans="1:9" x14ac:dyDescent="0.25">
      <c r="A753" s="85"/>
      <c r="B753" s="85"/>
      <c r="C753" s="85"/>
      <c r="D753" s="85"/>
      <c r="E753" s="85"/>
      <c r="F753" s="85"/>
      <c r="G753" s="85"/>
      <c r="H753" s="85"/>
      <c r="I753" s="85"/>
    </row>
    <row r="754" spans="1:9" x14ac:dyDescent="0.25">
      <c r="A754" s="85"/>
      <c r="B754" s="85"/>
      <c r="C754" s="85"/>
      <c r="D754" s="85"/>
      <c r="E754" s="85"/>
      <c r="F754" s="85"/>
      <c r="G754" s="85"/>
      <c r="H754" s="85"/>
      <c r="I754" s="85"/>
    </row>
    <row r="755" spans="1:9" x14ac:dyDescent="0.25">
      <c r="A755" s="85"/>
      <c r="B755" s="85"/>
      <c r="C755" s="85"/>
      <c r="D755" s="85"/>
      <c r="E755" s="85"/>
      <c r="F755" s="85"/>
      <c r="G755" s="85"/>
      <c r="H755" s="85"/>
      <c r="I755" s="85"/>
    </row>
    <row r="756" spans="1:9" x14ac:dyDescent="0.25">
      <c r="A756" s="85"/>
      <c r="B756" s="85"/>
      <c r="C756" s="85"/>
      <c r="D756" s="85"/>
      <c r="E756" s="85"/>
      <c r="F756" s="85"/>
      <c r="G756" s="85"/>
      <c r="H756" s="85"/>
      <c r="I756" s="85"/>
    </row>
    <row r="757" spans="1:9" x14ac:dyDescent="0.25">
      <c r="A757" s="85"/>
      <c r="B757" s="85"/>
      <c r="C757" s="85"/>
      <c r="D757" s="85"/>
      <c r="E757" s="85"/>
      <c r="F757" s="85"/>
      <c r="G757" s="85"/>
      <c r="H757" s="85"/>
      <c r="I757" s="85"/>
    </row>
    <row r="758" spans="1:9" x14ac:dyDescent="0.25">
      <c r="A758" s="85"/>
      <c r="B758" s="85"/>
      <c r="C758" s="85"/>
      <c r="D758" s="85"/>
      <c r="E758" s="85"/>
      <c r="F758" s="85"/>
      <c r="G758" s="85"/>
      <c r="H758" s="85"/>
      <c r="I758" s="85"/>
    </row>
    <row r="759" spans="1:9" x14ac:dyDescent="0.25">
      <c r="A759" s="85"/>
      <c r="B759" s="85"/>
      <c r="C759" s="85"/>
      <c r="D759" s="85"/>
      <c r="E759" s="85"/>
      <c r="F759" s="85"/>
      <c r="G759" s="85"/>
      <c r="H759" s="85"/>
      <c r="I759" s="85"/>
    </row>
    <row r="760" spans="1:9" x14ac:dyDescent="0.25">
      <c r="A760" s="85"/>
      <c r="B760" s="85"/>
      <c r="C760" s="85"/>
      <c r="D760" s="85"/>
      <c r="E760" s="85"/>
      <c r="F760" s="85"/>
      <c r="G760" s="85"/>
      <c r="H760" s="85"/>
      <c r="I760" s="85"/>
    </row>
    <row r="761" spans="1:9" x14ac:dyDescent="0.25">
      <c r="A761" s="85"/>
      <c r="B761" s="85"/>
      <c r="C761" s="85"/>
      <c r="D761" s="85"/>
      <c r="E761" s="85"/>
      <c r="F761" s="85"/>
      <c r="G761" s="85"/>
      <c r="H761" s="85"/>
      <c r="I761" s="85"/>
    </row>
    <row r="762" spans="1:9" x14ac:dyDescent="0.25">
      <c r="A762" s="85"/>
      <c r="B762" s="85"/>
      <c r="C762" s="85"/>
      <c r="D762" s="85"/>
      <c r="E762" s="85"/>
      <c r="F762" s="85"/>
      <c r="G762" s="85"/>
      <c r="H762" s="85"/>
      <c r="I762" s="85"/>
    </row>
    <row r="763" spans="1:9" x14ac:dyDescent="0.25">
      <c r="A763" s="85"/>
      <c r="B763" s="85"/>
      <c r="C763" s="85"/>
      <c r="D763" s="85"/>
      <c r="E763" s="85"/>
      <c r="F763" s="85"/>
      <c r="G763" s="85"/>
      <c r="H763" s="85"/>
      <c r="I763" s="85"/>
    </row>
    <row r="764" spans="1:9" x14ac:dyDescent="0.25">
      <c r="A764" s="85"/>
      <c r="B764" s="85"/>
      <c r="C764" s="85"/>
      <c r="D764" s="85"/>
      <c r="E764" s="85"/>
      <c r="F764" s="85"/>
      <c r="G764" s="85"/>
      <c r="H764" s="85"/>
      <c r="I764" s="85"/>
    </row>
    <row r="765" spans="1:9" x14ac:dyDescent="0.25">
      <c r="A765" s="85"/>
      <c r="B765" s="85"/>
      <c r="C765" s="85"/>
      <c r="D765" s="85"/>
      <c r="E765" s="85"/>
      <c r="F765" s="85"/>
      <c r="G765" s="85"/>
      <c r="H765" s="85"/>
      <c r="I765" s="85"/>
    </row>
    <row r="766" spans="1:9" x14ac:dyDescent="0.25">
      <c r="A766" s="85"/>
      <c r="B766" s="85"/>
      <c r="C766" s="85"/>
      <c r="D766" s="85"/>
      <c r="E766" s="85"/>
      <c r="F766" s="85"/>
      <c r="G766" s="85"/>
      <c r="H766" s="85"/>
      <c r="I766" s="85"/>
    </row>
    <row r="767" spans="1:9" x14ac:dyDescent="0.25">
      <c r="A767" s="85"/>
      <c r="B767" s="85"/>
      <c r="C767" s="85"/>
      <c r="D767" s="85"/>
      <c r="E767" s="85"/>
      <c r="F767" s="85"/>
      <c r="G767" s="85"/>
      <c r="H767" s="85"/>
      <c r="I767" s="85"/>
    </row>
    <row r="768" spans="1:9" x14ac:dyDescent="0.25">
      <c r="A768" s="85"/>
      <c r="B768" s="85"/>
      <c r="C768" s="85"/>
      <c r="D768" s="85"/>
      <c r="E768" s="85"/>
      <c r="F768" s="85"/>
      <c r="G768" s="85"/>
      <c r="H768" s="85"/>
      <c r="I768" s="85"/>
    </row>
    <row r="769" spans="1:9" x14ac:dyDescent="0.25">
      <c r="A769" s="85"/>
      <c r="B769" s="85"/>
      <c r="C769" s="85"/>
      <c r="D769" s="85"/>
      <c r="E769" s="85"/>
      <c r="F769" s="85"/>
      <c r="G769" s="85"/>
      <c r="H769" s="85"/>
      <c r="I769" s="85"/>
    </row>
    <row r="770" spans="1:9" x14ac:dyDescent="0.25">
      <c r="A770" s="85"/>
      <c r="B770" s="85"/>
      <c r="C770" s="85"/>
      <c r="D770" s="85"/>
      <c r="E770" s="85"/>
      <c r="F770" s="85"/>
      <c r="G770" s="85"/>
      <c r="H770" s="85"/>
      <c r="I770" s="85"/>
    </row>
    <row r="771" spans="1:9" x14ac:dyDescent="0.25">
      <c r="A771" s="85"/>
      <c r="B771" s="85"/>
      <c r="C771" s="85"/>
      <c r="D771" s="85"/>
      <c r="E771" s="85"/>
      <c r="F771" s="85"/>
      <c r="G771" s="85"/>
      <c r="H771" s="85"/>
      <c r="I771" s="85"/>
    </row>
    <row r="772" spans="1:9" x14ac:dyDescent="0.25">
      <c r="A772" s="85"/>
      <c r="B772" s="85"/>
      <c r="C772" s="85"/>
      <c r="D772" s="85"/>
      <c r="E772" s="85"/>
      <c r="F772" s="85"/>
      <c r="G772" s="85"/>
      <c r="H772" s="85"/>
      <c r="I772" s="85"/>
    </row>
    <row r="773" spans="1:9" x14ac:dyDescent="0.25">
      <c r="A773" s="85"/>
      <c r="B773" s="85"/>
      <c r="C773" s="85"/>
      <c r="D773" s="85"/>
      <c r="E773" s="85"/>
      <c r="F773" s="85"/>
      <c r="G773" s="85"/>
      <c r="H773" s="85"/>
      <c r="I773" s="85"/>
    </row>
    <row r="774" spans="1:9" x14ac:dyDescent="0.25">
      <c r="A774" s="85"/>
      <c r="B774" s="85"/>
      <c r="C774" s="85"/>
      <c r="D774" s="85"/>
      <c r="E774" s="85"/>
      <c r="F774" s="85"/>
      <c r="G774" s="85"/>
      <c r="H774" s="85"/>
      <c r="I774" s="85"/>
    </row>
    <row r="775" spans="1:9" x14ac:dyDescent="0.25">
      <c r="A775" s="85"/>
      <c r="B775" s="85"/>
      <c r="C775" s="85"/>
      <c r="D775" s="85"/>
      <c r="E775" s="85"/>
      <c r="F775" s="85"/>
      <c r="G775" s="85"/>
      <c r="H775" s="85"/>
      <c r="I775" s="85"/>
    </row>
    <row r="776" spans="1:9" x14ac:dyDescent="0.25">
      <c r="A776" s="85"/>
      <c r="B776" s="85"/>
      <c r="C776" s="85"/>
      <c r="D776" s="85"/>
      <c r="E776" s="85"/>
      <c r="F776" s="85"/>
      <c r="G776" s="85"/>
      <c r="H776" s="85"/>
      <c r="I776" s="85"/>
    </row>
    <row r="777" spans="1:9" x14ac:dyDescent="0.25">
      <c r="A777" s="85"/>
      <c r="B777" s="85"/>
      <c r="C777" s="85"/>
      <c r="D777" s="85"/>
      <c r="E777" s="85"/>
      <c r="F777" s="85"/>
      <c r="G777" s="85"/>
      <c r="H777" s="85"/>
      <c r="I777" s="85"/>
    </row>
    <row r="778" spans="1:9" x14ac:dyDescent="0.25">
      <c r="A778" s="85"/>
      <c r="B778" s="85"/>
      <c r="C778" s="85"/>
      <c r="D778" s="85"/>
      <c r="E778" s="85"/>
      <c r="F778" s="85"/>
      <c r="G778" s="85"/>
      <c r="H778" s="85"/>
      <c r="I778" s="85"/>
    </row>
    <row r="779" spans="1:9" x14ac:dyDescent="0.25">
      <c r="A779" s="85"/>
      <c r="B779" s="85"/>
      <c r="C779" s="85"/>
      <c r="D779" s="85"/>
      <c r="E779" s="85"/>
      <c r="F779" s="85"/>
      <c r="G779" s="85"/>
      <c r="H779" s="85"/>
      <c r="I779" s="85"/>
    </row>
    <row r="780" spans="1:9" x14ac:dyDescent="0.25">
      <c r="A780" s="85"/>
      <c r="B780" s="85"/>
      <c r="C780" s="85"/>
      <c r="D780" s="85"/>
      <c r="E780" s="85"/>
      <c r="F780" s="85"/>
      <c r="G780" s="85"/>
      <c r="H780" s="85"/>
      <c r="I780" s="85"/>
    </row>
    <row r="781" spans="1:9" x14ac:dyDescent="0.25">
      <c r="A781" s="85"/>
      <c r="B781" s="85"/>
      <c r="C781" s="85"/>
      <c r="D781" s="85"/>
      <c r="E781" s="85"/>
      <c r="F781" s="85"/>
      <c r="G781" s="85"/>
      <c r="H781" s="85"/>
      <c r="I781" s="85"/>
    </row>
    <row r="782" spans="1:9" x14ac:dyDescent="0.25">
      <c r="A782" s="85"/>
      <c r="B782" s="85"/>
      <c r="C782" s="85"/>
      <c r="D782" s="85"/>
      <c r="E782" s="85"/>
      <c r="F782" s="85"/>
      <c r="G782" s="85"/>
      <c r="H782" s="85"/>
      <c r="I782" s="85"/>
    </row>
    <row r="783" spans="1:9" x14ac:dyDescent="0.25">
      <c r="A783" s="85"/>
      <c r="B783" s="85"/>
      <c r="C783" s="85"/>
      <c r="D783" s="85"/>
      <c r="E783" s="85"/>
      <c r="F783" s="85"/>
      <c r="G783" s="85"/>
      <c r="H783" s="85"/>
      <c r="I783" s="85"/>
    </row>
    <row r="784" spans="1:9" x14ac:dyDescent="0.25">
      <c r="A784" s="85"/>
      <c r="B784" s="85"/>
      <c r="C784" s="85"/>
      <c r="D784" s="85"/>
      <c r="E784" s="85"/>
      <c r="F784" s="85"/>
      <c r="G784" s="85"/>
      <c r="H784" s="85"/>
      <c r="I784" s="85"/>
    </row>
    <row r="785" spans="1:9" x14ac:dyDescent="0.25">
      <c r="A785" s="85"/>
      <c r="B785" s="85"/>
      <c r="C785" s="85"/>
      <c r="D785" s="85"/>
      <c r="E785" s="85"/>
      <c r="F785" s="85"/>
      <c r="G785" s="85"/>
      <c r="H785" s="85"/>
      <c r="I785" s="85"/>
    </row>
    <row r="786" spans="1:9" x14ac:dyDescent="0.25">
      <c r="A786" s="85"/>
      <c r="B786" s="85"/>
      <c r="C786" s="85"/>
      <c r="D786" s="85"/>
      <c r="E786" s="85"/>
      <c r="F786" s="85"/>
      <c r="G786" s="85"/>
      <c r="H786" s="85"/>
      <c r="I786" s="85"/>
    </row>
    <row r="787" spans="1:9" x14ac:dyDescent="0.25">
      <c r="A787" s="85"/>
      <c r="B787" s="85"/>
      <c r="C787" s="85"/>
      <c r="D787" s="85"/>
      <c r="E787" s="85"/>
      <c r="F787" s="85"/>
      <c r="G787" s="85"/>
      <c r="H787" s="85"/>
      <c r="I787" s="85"/>
    </row>
    <row r="788" spans="1:9" x14ac:dyDescent="0.25">
      <c r="A788" s="85"/>
      <c r="B788" s="85"/>
      <c r="C788" s="85"/>
      <c r="D788" s="85"/>
      <c r="E788" s="85"/>
      <c r="F788" s="85"/>
      <c r="G788" s="85"/>
      <c r="H788" s="85"/>
      <c r="I788" s="85"/>
    </row>
    <row r="789" spans="1:9" x14ac:dyDescent="0.25">
      <c r="A789" s="85"/>
      <c r="B789" s="85"/>
      <c r="C789" s="85"/>
      <c r="D789" s="85"/>
      <c r="E789" s="85"/>
      <c r="F789" s="85"/>
      <c r="G789" s="85"/>
      <c r="H789" s="85"/>
      <c r="I789" s="85"/>
    </row>
    <row r="790" spans="1:9" x14ac:dyDescent="0.25">
      <c r="A790" s="85"/>
      <c r="B790" s="85"/>
      <c r="C790" s="85"/>
      <c r="D790" s="85"/>
      <c r="E790" s="85"/>
      <c r="F790" s="85"/>
      <c r="G790" s="85"/>
      <c r="H790" s="85"/>
      <c r="I790" s="85"/>
    </row>
    <row r="791" spans="1:9" x14ac:dyDescent="0.25">
      <c r="A791" s="85"/>
      <c r="B791" s="85"/>
      <c r="C791" s="85"/>
      <c r="D791" s="85"/>
      <c r="E791" s="85"/>
      <c r="F791" s="85"/>
      <c r="G791" s="85"/>
      <c r="H791" s="85"/>
      <c r="I791" s="85"/>
    </row>
    <row r="792" spans="1:9" x14ac:dyDescent="0.25">
      <c r="A792" s="85"/>
      <c r="B792" s="85"/>
      <c r="C792" s="85"/>
      <c r="D792" s="85"/>
      <c r="E792" s="85"/>
      <c r="F792" s="85"/>
      <c r="G792" s="85"/>
      <c r="H792" s="85"/>
      <c r="I792" s="85"/>
    </row>
    <row r="793" spans="1:9" x14ac:dyDescent="0.25">
      <c r="A793" s="85"/>
      <c r="B793" s="85"/>
      <c r="C793" s="85"/>
      <c r="D793" s="85"/>
      <c r="E793" s="85"/>
      <c r="F793" s="85"/>
      <c r="G793" s="85"/>
      <c r="H793" s="85"/>
      <c r="I793" s="85"/>
    </row>
    <row r="794" spans="1:9" x14ac:dyDescent="0.25">
      <c r="A794" s="85"/>
      <c r="B794" s="85"/>
      <c r="C794" s="85"/>
      <c r="D794" s="85"/>
      <c r="E794" s="85"/>
      <c r="F794" s="85"/>
      <c r="G794" s="85"/>
      <c r="H794" s="85"/>
      <c r="I794" s="85"/>
    </row>
    <row r="795" spans="1:9" x14ac:dyDescent="0.25">
      <c r="A795" s="85"/>
      <c r="B795" s="85"/>
      <c r="C795" s="85"/>
      <c r="D795" s="85"/>
      <c r="E795" s="85"/>
      <c r="F795" s="85"/>
      <c r="G795" s="85"/>
      <c r="H795" s="85"/>
      <c r="I795" s="85"/>
    </row>
    <row r="796" spans="1:9" x14ac:dyDescent="0.25">
      <c r="A796" s="85"/>
      <c r="B796" s="85"/>
      <c r="C796" s="85"/>
      <c r="D796" s="85"/>
      <c r="E796" s="85"/>
      <c r="F796" s="85"/>
      <c r="G796" s="85"/>
      <c r="H796" s="85"/>
      <c r="I796" s="85"/>
    </row>
    <row r="797" spans="1:9" x14ac:dyDescent="0.25">
      <c r="A797" s="85"/>
      <c r="B797" s="85"/>
      <c r="C797" s="85"/>
      <c r="D797" s="85"/>
      <c r="E797" s="85"/>
      <c r="F797" s="85"/>
      <c r="G797" s="85"/>
      <c r="H797" s="85"/>
      <c r="I797" s="85"/>
    </row>
    <row r="798" spans="1:9" x14ac:dyDescent="0.25">
      <c r="A798" s="85"/>
      <c r="B798" s="85"/>
      <c r="C798" s="85"/>
      <c r="D798" s="85"/>
      <c r="E798" s="85"/>
      <c r="F798" s="85"/>
      <c r="G798" s="85"/>
      <c r="H798" s="85"/>
      <c r="I798" s="85"/>
    </row>
    <row r="799" spans="1:9" x14ac:dyDescent="0.25">
      <c r="A799" s="85"/>
      <c r="B799" s="85"/>
      <c r="C799" s="85"/>
      <c r="D799" s="85"/>
      <c r="E799" s="85"/>
      <c r="F799" s="85"/>
      <c r="G799" s="85"/>
      <c r="H799" s="85"/>
      <c r="I799" s="85"/>
    </row>
    <row r="800" spans="1:9" x14ac:dyDescent="0.25">
      <c r="A800" s="85"/>
      <c r="B800" s="85"/>
      <c r="C800" s="85"/>
      <c r="D800" s="85"/>
      <c r="E800" s="85"/>
      <c r="F800" s="85"/>
      <c r="G800" s="85"/>
      <c r="H800" s="85"/>
      <c r="I800" s="85"/>
    </row>
    <row r="801" spans="1:9" x14ac:dyDescent="0.25">
      <c r="A801" s="85"/>
      <c r="B801" s="85"/>
      <c r="C801" s="85"/>
      <c r="D801" s="85"/>
      <c r="E801" s="85"/>
      <c r="F801" s="85"/>
      <c r="G801" s="85"/>
      <c r="H801" s="85"/>
      <c r="I801" s="85"/>
    </row>
    <row r="802" spans="1:9" x14ac:dyDescent="0.25">
      <c r="A802" s="85"/>
      <c r="B802" s="85"/>
      <c r="C802" s="85"/>
      <c r="D802" s="85"/>
      <c r="E802" s="85"/>
      <c r="F802" s="85"/>
      <c r="G802" s="85"/>
      <c r="H802" s="85"/>
      <c r="I802" s="85"/>
    </row>
    <row r="803" spans="1:9" x14ac:dyDescent="0.25">
      <c r="A803" s="85"/>
      <c r="B803" s="85"/>
      <c r="C803" s="85"/>
      <c r="D803" s="85"/>
      <c r="E803" s="85"/>
      <c r="F803" s="85"/>
      <c r="G803" s="85"/>
      <c r="H803" s="85"/>
      <c r="I803" s="85"/>
    </row>
    <row r="804" spans="1:9" x14ac:dyDescent="0.25">
      <c r="A804" s="85"/>
      <c r="B804" s="85"/>
      <c r="C804" s="85"/>
      <c r="D804" s="85"/>
      <c r="E804" s="85"/>
      <c r="F804" s="85"/>
      <c r="G804" s="85"/>
      <c r="H804" s="85"/>
      <c r="I804" s="85"/>
    </row>
    <row r="805" spans="1:9" x14ac:dyDescent="0.25">
      <c r="A805" s="85"/>
      <c r="B805" s="85"/>
      <c r="C805" s="85"/>
      <c r="D805" s="85"/>
      <c r="E805" s="85"/>
      <c r="F805" s="85"/>
      <c r="G805" s="85"/>
      <c r="H805" s="85"/>
      <c r="I805" s="85"/>
    </row>
    <row r="806" spans="1:9" x14ac:dyDescent="0.25">
      <c r="A806" s="85"/>
      <c r="B806" s="85"/>
      <c r="C806" s="85"/>
      <c r="D806" s="85"/>
      <c r="E806" s="85"/>
      <c r="F806" s="85"/>
      <c r="G806" s="85"/>
      <c r="H806" s="85"/>
      <c r="I806" s="85"/>
    </row>
    <row r="807" spans="1:9" x14ac:dyDescent="0.25">
      <c r="A807" s="85"/>
      <c r="B807" s="85"/>
      <c r="C807" s="85"/>
      <c r="D807" s="85"/>
      <c r="E807" s="85"/>
      <c r="F807" s="85"/>
      <c r="G807" s="85"/>
      <c r="H807" s="85"/>
      <c r="I807" s="85"/>
    </row>
    <row r="808" spans="1:9" x14ac:dyDescent="0.25">
      <c r="A808" s="85"/>
      <c r="B808" s="85"/>
      <c r="C808" s="85"/>
      <c r="D808" s="85"/>
      <c r="E808" s="85"/>
      <c r="F808" s="85"/>
      <c r="G808" s="85"/>
      <c r="H808" s="85"/>
      <c r="I808" s="85"/>
    </row>
    <row r="809" spans="1:9" x14ac:dyDescent="0.25">
      <c r="A809" s="85"/>
      <c r="B809" s="85"/>
      <c r="C809" s="85"/>
      <c r="D809" s="85"/>
      <c r="E809" s="85"/>
      <c r="F809" s="85"/>
      <c r="G809" s="85"/>
      <c r="H809" s="85"/>
      <c r="I809" s="85"/>
    </row>
    <row r="810" spans="1:9" x14ac:dyDescent="0.25">
      <c r="A810" s="85"/>
      <c r="B810" s="85"/>
      <c r="C810" s="85"/>
      <c r="D810" s="85"/>
      <c r="E810" s="85"/>
      <c r="F810" s="85"/>
      <c r="G810" s="85"/>
      <c r="H810" s="85"/>
      <c r="I810" s="85"/>
    </row>
    <row r="811" spans="1:9" x14ac:dyDescent="0.25">
      <c r="A811" s="85"/>
      <c r="B811" s="85"/>
      <c r="C811" s="85"/>
      <c r="D811" s="85"/>
      <c r="E811" s="85"/>
      <c r="F811" s="85"/>
      <c r="G811" s="85"/>
      <c r="H811" s="85"/>
      <c r="I811" s="85"/>
    </row>
    <row r="812" spans="1:9" x14ac:dyDescent="0.25">
      <c r="A812" s="85"/>
      <c r="B812" s="85"/>
      <c r="C812" s="85"/>
      <c r="D812" s="85"/>
      <c r="E812" s="85"/>
      <c r="F812" s="85"/>
      <c r="G812" s="85"/>
      <c r="H812" s="85"/>
      <c r="I812" s="85"/>
    </row>
    <row r="813" spans="1:9" x14ac:dyDescent="0.25">
      <c r="A813" s="85"/>
      <c r="B813" s="85"/>
      <c r="C813" s="85"/>
      <c r="D813" s="85"/>
      <c r="E813" s="85"/>
      <c r="F813" s="85"/>
      <c r="G813" s="85"/>
      <c r="H813" s="85"/>
      <c r="I813" s="85"/>
    </row>
    <row r="814" spans="1:9" x14ac:dyDescent="0.25">
      <c r="A814" s="85"/>
      <c r="B814" s="85"/>
      <c r="C814" s="85"/>
      <c r="D814" s="85"/>
      <c r="E814" s="85"/>
      <c r="F814" s="85"/>
      <c r="G814" s="85"/>
      <c r="H814" s="85"/>
      <c r="I814" s="85"/>
    </row>
    <row r="815" spans="1:9" x14ac:dyDescent="0.25">
      <c r="A815" s="85"/>
      <c r="B815" s="85"/>
      <c r="C815" s="85"/>
      <c r="D815" s="85"/>
      <c r="E815" s="85"/>
      <c r="F815" s="85"/>
      <c r="G815" s="85"/>
      <c r="H815" s="85"/>
      <c r="I815" s="85"/>
    </row>
    <row r="816" spans="1:9" x14ac:dyDescent="0.25">
      <c r="A816" s="85"/>
      <c r="B816" s="85"/>
      <c r="C816" s="85"/>
      <c r="D816" s="85"/>
      <c r="E816" s="85"/>
      <c r="F816" s="85"/>
      <c r="G816" s="85"/>
      <c r="H816" s="85"/>
      <c r="I816" s="85"/>
    </row>
    <row r="817" spans="1:9" x14ac:dyDescent="0.25">
      <c r="A817" s="85"/>
      <c r="B817" s="85"/>
      <c r="C817" s="85"/>
      <c r="D817" s="85"/>
      <c r="E817" s="85"/>
      <c r="F817" s="85"/>
      <c r="G817" s="85"/>
      <c r="H817" s="85"/>
      <c r="I817" s="85"/>
    </row>
    <row r="818" spans="1:9" x14ac:dyDescent="0.25">
      <c r="A818" s="85"/>
      <c r="B818" s="85"/>
      <c r="C818" s="85"/>
      <c r="D818" s="85"/>
      <c r="E818" s="85"/>
      <c r="F818" s="85"/>
      <c r="G818" s="85"/>
      <c r="H818" s="85"/>
      <c r="I818" s="85"/>
    </row>
    <row r="819" spans="1:9" x14ac:dyDescent="0.25">
      <c r="A819" s="85"/>
      <c r="B819" s="85"/>
      <c r="C819" s="85"/>
      <c r="D819" s="85"/>
      <c r="E819" s="85"/>
      <c r="F819" s="85"/>
      <c r="G819" s="85"/>
      <c r="H819" s="85"/>
      <c r="I819" s="85"/>
    </row>
    <row r="820" spans="1:9" x14ac:dyDescent="0.25">
      <c r="A820" s="85"/>
      <c r="B820" s="85"/>
      <c r="C820" s="85"/>
      <c r="D820" s="85"/>
      <c r="E820" s="85"/>
      <c r="F820" s="85"/>
      <c r="G820" s="85"/>
      <c r="H820" s="85"/>
      <c r="I820" s="85"/>
    </row>
    <row r="821" spans="1:9" x14ac:dyDescent="0.25">
      <c r="A821" s="85"/>
      <c r="B821" s="85"/>
      <c r="C821" s="85"/>
      <c r="D821" s="85"/>
      <c r="E821" s="85"/>
      <c r="F821" s="85"/>
      <c r="G821" s="85"/>
      <c r="H821" s="85"/>
      <c r="I821" s="85"/>
    </row>
    <row r="822" spans="1:9" x14ac:dyDescent="0.25">
      <c r="A822" s="85"/>
      <c r="B822" s="85"/>
      <c r="C822" s="85"/>
      <c r="D822" s="85"/>
      <c r="E822" s="85"/>
      <c r="F822" s="85"/>
      <c r="G822" s="85"/>
      <c r="H822" s="85"/>
      <c r="I822" s="85"/>
    </row>
    <row r="823" spans="1:9" x14ac:dyDescent="0.25">
      <c r="A823" s="85"/>
      <c r="B823" s="85"/>
      <c r="C823" s="85"/>
      <c r="D823" s="85"/>
      <c r="E823" s="85"/>
      <c r="F823" s="85"/>
      <c r="G823" s="85"/>
      <c r="H823" s="85"/>
      <c r="I823" s="85"/>
    </row>
    <row r="824" spans="1:9" x14ac:dyDescent="0.25">
      <c r="A824" s="85"/>
      <c r="B824" s="85"/>
      <c r="C824" s="85"/>
      <c r="D824" s="85"/>
      <c r="E824" s="85"/>
      <c r="F824" s="85"/>
      <c r="G824" s="85"/>
      <c r="H824" s="85"/>
      <c r="I824" s="85"/>
    </row>
    <row r="825" spans="1:9" x14ac:dyDescent="0.25">
      <c r="A825" s="85"/>
      <c r="B825" s="85"/>
      <c r="C825" s="85"/>
      <c r="D825" s="85"/>
      <c r="E825" s="85"/>
      <c r="F825" s="85"/>
      <c r="G825" s="85"/>
      <c r="H825" s="85"/>
      <c r="I825" s="85"/>
    </row>
    <row r="826" spans="1:9" x14ac:dyDescent="0.25">
      <c r="A826" s="85"/>
      <c r="B826" s="85"/>
      <c r="C826" s="85"/>
      <c r="D826" s="85"/>
      <c r="E826" s="85"/>
      <c r="F826" s="85"/>
      <c r="G826" s="85"/>
      <c r="H826" s="85"/>
      <c r="I826" s="85"/>
    </row>
    <row r="827" spans="1:9" x14ac:dyDescent="0.25">
      <c r="A827" s="85"/>
      <c r="B827" s="85"/>
      <c r="C827" s="85"/>
      <c r="D827" s="85"/>
      <c r="E827" s="85"/>
      <c r="F827" s="85"/>
      <c r="G827" s="85"/>
      <c r="H827" s="85"/>
      <c r="I827" s="85"/>
    </row>
    <row r="828" spans="1:9" x14ac:dyDescent="0.25">
      <c r="A828" s="85"/>
      <c r="B828" s="85"/>
      <c r="C828" s="85"/>
      <c r="D828" s="85"/>
      <c r="E828" s="85"/>
      <c r="F828" s="85"/>
      <c r="G828" s="85"/>
      <c r="H828" s="85"/>
      <c r="I828" s="85"/>
    </row>
    <row r="829" spans="1:9" x14ac:dyDescent="0.25">
      <c r="A829" s="85"/>
      <c r="B829" s="85"/>
      <c r="C829" s="85"/>
      <c r="D829" s="85"/>
      <c r="E829" s="85"/>
      <c r="F829" s="85"/>
      <c r="G829" s="85"/>
      <c r="H829" s="85"/>
      <c r="I829" s="85"/>
    </row>
    <row r="830" spans="1:9" x14ac:dyDescent="0.25">
      <c r="A830" s="85"/>
      <c r="B830" s="85"/>
      <c r="C830" s="85"/>
      <c r="D830" s="85"/>
      <c r="E830" s="85"/>
      <c r="F830" s="85"/>
      <c r="G830" s="85"/>
      <c r="H830" s="85"/>
      <c r="I830" s="85"/>
    </row>
    <row r="831" spans="1:9" x14ac:dyDescent="0.25">
      <c r="A831" s="85"/>
      <c r="B831" s="85"/>
      <c r="C831" s="85"/>
      <c r="D831" s="85"/>
      <c r="E831" s="85"/>
      <c r="F831" s="85"/>
      <c r="G831" s="85"/>
      <c r="H831" s="85"/>
      <c r="I831" s="85"/>
    </row>
    <row r="832" spans="1:9" x14ac:dyDescent="0.25">
      <c r="A832" s="85"/>
      <c r="B832" s="85"/>
      <c r="C832" s="85"/>
      <c r="D832" s="85"/>
      <c r="E832" s="85"/>
      <c r="F832" s="85"/>
      <c r="G832" s="85"/>
      <c r="H832" s="85"/>
      <c r="I832" s="85"/>
    </row>
    <row r="833" spans="1:9" x14ac:dyDescent="0.25">
      <c r="A833" s="85"/>
      <c r="B833" s="85"/>
      <c r="C833" s="85"/>
      <c r="D833" s="85"/>
      <c r="E833" s="85"/>
      <c r="F833" s="85"/>
      <c r="G833" s="85"/>
      <c r="H833" s="85"/>
      <c r="I833" s="85"/>
    </row>
    <row r="834" spans="1:9" x14ac:dyDescent="0.25">
      <c r="A834" s="85"/>
      <c r="B834" s="85"/>
      <c r="C834" s="85"/>
      <c r="D834" s="85"/>
      <c r="E834" s="85"/>
      <c r="F834" s="85"/>
      <c r="G834" s="85"/>
      <c r="H834" s="85"/>
      <c r="I834" s="85"/>
    </row>
    <row r="835" spans="1:9" x14ac:dyDescent="0.25">
      <c r="A835" s="85"/>
      <c r="B835" s="85"/>
      <c r="C835" s="85"/>
      <c r="D835" s="85"/>
      <c r="E835" s="85"/>
      <c r="F835" s="85"/>
      <c r="G835" s="85"/>
      <c r="H835" s="85"/>
      <c r="I835" s="85"/>
    </row>
    <row r="836" spans="1:9" x14ac:dyDescent="0.25">
      <c r="A836" s="85"/>
      <c r="B836" s="85"/>
      <c r="C836" s="85"/>
      <c r="D836" s="85"/>
      <c r="E836" s="85"/>
      <c r="F836" s="85"/>
      <c r="G836" s="85"/>
      <c r="H836" s="85"/>
      <c r="I836" s="85"/>
    </row>
    <row r="837" spans="1:9" x14ac:dyDescent="0.25">
      <c r="A837" s="85"/>
      <c r="B837" s="85"/>
      <c r="C837" s="85"/>
      <c r="D837" s="85"/>
      <c r="E837" s="85"/>
      <c r="F837" s="85"/>
      <c r="G837" s="85"/>
      <c r="H837" s="85"/>
      <c r="I837" s="85"/>
    </row>
    <row r="838" spans="1:9" x14ac:dyDescent="0.25">
      <c r="A838" s="85"/>
      <c r="B838" s="85"/>
      <c r="C838" s="85"/>
      <c r="D838" s="85"/>
      <c r="E838" s="85"/>
      <c r="F838" s="85"/>
      <c r="G838" s="85"/>
      <c r="H838" s="85"/>
      <c r="I838" s="85"/>
    </row>
    <row r="839" spans="1:9" x14ac:dyDescent="0.25">
      <c r="A839" s="85"/>
      <c r="B839" s="85"/>
      <c r="C839" s="85"/>
      <c r="D839" s="85"/>
      <c r="E839" s="85"/>
      <c r="F839" s="85"/>
      <c r="G839" s="85"/>
      <c r="H839" s="85"/>
      <c r="I839" s="85"/>
    </row>
    <row r="840" spans="1:9" x14ac:dyDescent="0.25">
      <c r="A840" s="85"/>
      <c r="B840" s="85"/>
      <c r="C840" s="85"/>
      <c r="D840" s="85"/>
      <c r="E840" s="85"/>
      <c r="F840" s="85"/>
      <c r="G840" s="85"/>
      <c r="H840" s="85"/>
      <c r="I840" s="85"/>
    </row>
    <row r="841" spans="1:9" x14ac:dyDescent="0.25">
      <c r="A841" s="85"/>
      <c r="B841" s="85"/>
      <c r="C841" s="85"/>
      <c r="D841" s="85"/>
      <c r="E841" s="85"/>
      <c r="F841" s="85"/>
      <c r="G841" s="85"/>
      <c r="H841" s="85"/>
      <c r="I841" s="85"/>
    </row>
    <row r="842" spans="1:9" x14ac:dyDescent="0.25">
      <c r="A842" s="85"/>
      <c r="B842" s="85"/>
      <c r="C842" s="85"/>
      <c r="D842" s="85"/>
      <c r="E842" s="85"/>
      <c r="F842" s="85"/>
      <c r="G842" s="85"/>
      <c r="H842" s="85"/>
      <c r="I842" s="85"/>
    </row>
    <row r="843" spans="1:9" x14ac:dyDescent="0.25">
      <c r="A843" s="85"/>
      <c r="B843" s="85"/>
      <c r="C843" s="85"/>
      <c r="D843" s="85"/>
      <c r="E843" s="85"/>
      <c r="F843" s="85"/>
      <c r="G843" s="85"/>
      <c r="H843" s="85"/>
      <c r="I843" s="85"/>
    </row>
    <row r="844" spans="1:9" x14ac:dyDescent="0.25">
      <c r="A844" s="85"/>
      <c r="B844" s="85"/>
      <c r="C844" s="85"/>
      <c r="D844" s="85"/>
      <c r="E844" s="85"/>
      <c r="F844" s="85"/>
      <c r="G844" s="85"/>
      <c r="H844" s="85"/>
      <c r="I844" s="85"/>
    </row>
    <row r="845" spans="1:9" x14ac:dyDescent="0.25">
      <c r="A845" s="85"/>
      <c r="B845" s="85"/>
      <c r="C845" s="85"/>
      <c r="D845" s="85"/>
      <c r="E845" s="85"/>
      <c r="F845" s="85"/>
      <c r="G845" s="85"/>
      <c r="H845" s="85"/>
      <c r="I845" s="85"/>
    </row>
    <row r="846" spans="1:9" x14ac:dyDescent="0.25">
      <c r="A846" s="85"/>
      <c r="B846" s="85"/>
      <c r="C846" s="85"/>
      <c r="D846" s="85"/>
      <c r="E846" s="85"/>
      <c r="F846" s="85"/>
      <c r="G846" s="85"/>
      <c r="H846" s="85"/>
      <c r="I846" s="85"/>
    </row>
    <row r="847" spans="1:9" x14ac:dyDescent="0.25">
      <c r="A847" s="85"/>
      <c r="B847" s="85"/>
      <c r="C847" s="85"/>
      <c r="D847" s="85"/>
      <c r="E847" s="85"/>
      <c r="F847" s="85"/>
      <c r="G847" s="85"/>
      <c r="H847" s="85"/>
      <c r="I847" s="85"/>
    </row>
    <row r="848" spans="1:9" x14ac:dyDescent="0.25">
      <c r="A848" s="85"/>
      <c r="B848" s="85"/>
      <c r="C848" s="85"/>
      <c r="D848" s="85"/>
      <c r="E848" s="85"/>
      <c r="F848" s="85"/>
      <c r="G848" s="85"/>
      <c r="H848" s="85"/>
      <c r="I848" s="85"/>
    </row>
    <row r="849" spans="1:9" x14ac:dyDescent="0.25">
      <c r="A849" s="85"/>
      <c r="B849" s="85"/>
      <c r="C849" s="85"/>
      <c r="D849" s="85"/>
      <c r="E849" s="85"/>
      <c r="F849" s="85"/>
      <c r="G849" s="85"/>
      <c r="H849" s="85"/>
      <c r="I849" s="85"/>
    </row>
    <row r="850" spans="1:9" x14ac:dyDescent="0.25">
      <c r="A850" s="85"/>
      <c r="B850" s="85"/>
      <c r="C850" s="85"/>
      <c r="D850" s="85"/>
      <c r="E850" s="85"/>
      <c r="F850" s="85"/>
      <c r="G850" s="85"/>
      <c r="H850" s="85"/>
      <c r="I850" s="85"/>
    </row>
    <row r="851" spans="1:9" x14ac:dyDescent="0.25">
      <c r="A851" s="85"/>
      <c r="B851" s="85"/>
      <c r="C851" s="85"/>
      <c r="D851" s="85"/>
      <c r="E851" s="85"/>
      <c r="F851" s="85"/>
      <c r="G851" s="85"/>
      <c r="H851" s="85"/>
      <c r="I851" s="85"/>
    </row>
    <row r="852" spans="1:9" x14ac:dyDescent="0.25">
      <c r="A852" s="85"/>
      <c r="B852" s="85"/>
      <c r="C852" s="85"/>
      <c r="D852" s="85"/>
      <c r="E852" s="85"/>
      <c r="F852" s="85"/>
      <c r="G852" s="85"/>
      <c r="H852" s="85"/>
      <c r="I852" s="85"/>
    </row>
    <row r="853" spans="1:9" x14ac:dyDescent="0.25">
      <c r="A853" s="85"/>
      <c r="B853" s="85"/>
      <c r="C853" s="85"/>
      <c r="D853" s="85"/>
      <c r="E853" s="85"/>
      <c r="F853" s="85"/>
      <c r="G853" s="85"/>
      <c r="H853" s="85"/>
      <c r="I853" s="85"/>
    </row>
    <row r="854" spans="1:9" x14ac:dyDescent="0.25">
      <c r="A854" s="85"/>
      <c r="B854" s="85"/>
      <c r="C854" s="85"/>
      <c r="D854" s="85"/>
      <c r="E854" s="85"/>
      <c r="F854" s="85"/>
      <c r="G854" s="85"/>
      <c r="H854" s="85"/>
      <c r="I854" s="85"/>
    </row>
    <row r="855" spans="1:9" x14ac:dyDescent="0.25">
      <c r="A855" s="85"/>
      <c r="B855" s="85"/>
      <c r="C855" s="85"/>
      <c r="D855" s="85"/>
      <c r="E855" s="85"/>
      <c r="F855" s="85"/>
      <c r="G855" s="85"/>
      <c r="H855" s="85"/>
      <c r="I855" s="85"/>
    </row>
    <row r="856" spans="1:9" x14ac:dyDescent="0.25">
      <c r="A856" s="85"/>
      <c r="B856" s="85"/>
      <c r="C856" s="85"/>
      <c r="D856" s="85"/>
      <c r="E856" s="85"/>
      <c r="F856" s="85"/>
      <c r="G856" s="85"/>
      <c r="H856" s="85"/>
      <c r="I856" s="85"/>
    </row>
    <row r="857" spans="1:9" x14ac:dyDescent="0.25">
      <c r="A857" s="85"/>
      <c r="B857" s="85"/>
      <c r="C857" s="85"/>
      <c r="D857" s="85"/>
      <c r="E857" s="85"/>
      <c r="F857" s="85"/>
      <c r="G857" s="85"/>
      <c r="H857" s="85"/>
      <c r="I857" s="85"/>
    </row>
    <row r="858" spans="1:9" x14ac:dyDescent="0.25">
      <c r="A858" s="85"/>
      <c r="B858" s="85"/>
      <c r="C858" s="85"/>
      <c r="D858" s="85"/>
      <c r="E858" s="85"/>
      <c r="F858" s="85"/>
      <c r="G858" s="85"/>
      <c r="H858" s="85"/>
      <c r="I858" s="85"/>
    </row>
    <row r="859" spans="1:9" x14ac:dyDescent="0.25">
      <c r="A859" s="85"/>
      <c r="B859" s="85"/>
      <c r="C859" s="85"/>
      <c r="D859" s="85"/>
      <c r="E859" s="85"/>
      <c r="F859" s="85"/>
      <c r="G859" s="85"/>
      <c r="H859" s="85"/>
      <c r="I859" s="85"/>
    </row>
    <row r="860" spans="1:9" x14ac:dyDescent="0.25">
      <c r="A860" s="85"/>
      <c r="B860" s="85"/>
      <c r="C860" s="85"/>
      <c r="D860" s="85"/>
      <c r="E860" s="85"/>
      <c r="F860" s="85"/>
      <c r="G860" s="85"/>
      <c r="H860" s="85"/>
      <c r="I860" s="85"/>
    </row>
    <row r="861" spans="1:9" x14ac:dyDescent="0.25">
      <c r="A861" s="85"/>
      <c r="B861" s="85"/>
      <c r="C861" s="85"/>
      <c r="D861" s="85"/>
      <c r="E861" s="85"/>
      <c r="F861" s="85"/>
      <c r="G861" s="85"/>
      <c r="H861" s="85"/>
      <c r="I861" s="85"/>
    </row>
    <row r="862" spans="1:9" x14ac:dyDescent="0.25">
      <c r="A862" s="85"/>
      <c r="B862" s="85"/>
      <c r="C862" s="85"/>
      <c r="D862" s="85"/>
      <c r="E862" s="85"/>
      <c r="F862" s="85"/>
      <c r="G862" s="85"/>
      <c r="H862" s="85"/>
      <c r="I862" s="85"/>
    </row>
    <row r="863" spans="1:9" x14ac:dyDescent="0.25">
      <c r="A863" s="85"/>
      <c r="B863" s="85"/>
      <c r="C863" s="85"/>
      <c r="D863" s="85"/>
      <c r="E863" s="85"/>
      <c r="F863" s="85"/>
      <c r="G863" s="85"/>
      <c r="H863" s="85"/>
      <c r="I863" s="85"/>
    </row>
    <row r="864" spans="1:9" x14ac:dyDescent="0.25">
      <c r="A864" s="85"/>
      <c r="B864" s="85"/>
      <c r="C864" s="85"/>
      <c r="D864" s="85"/>
      <c r="E864" s="85"/>
      <c r="F864" s="85"/>
      <c r="G864" s="85"/>
      <c r="H864" s="85"/>
      <c r="I864" s="85"/>
    </row>
    <row r="865" spans="1:9" x14ac:dyDescent="0.25">
      <c r="A865" s="85"/>
      <c r="B865" s="85"/>
      <c r="C865" s="85"/>
      <c r="D865" s="85"/>
      <c r="E865" s="85"/>
      <c r="F865" s="85"/>
      <c r="G865" s="85"/>
      <c r="H865" s="85"/>
      <c r="I865" s="85"/>
    </row>
    <row r="866" spans="1:9" x14ac:dyDescent="0.25">
      <c r="A866" s="85"/>
      <c r="B866" s="85"/>
      <c r="C866" s="85"/>
      <c r="D866" s="85"/>
      <c r="E866" s="85"/>
      <c r="F866" s="85"/>
      <c r="G866" s="85"/>
      <c r="H866" s="85"/>
      <c r="I866" s="85"/>
    </row>
    <row r="867" spans="1:9" x14ac:dyDescent="0.25">
      <c r="A867" s="85"/>
      <c r="B867" s="85"/>
      <c r="C867" s="85"/>
      <c r="D867" s="85"/>
      <c r="E867" s="85"/>
      <c r="F867" s="85"/>
      <c r="G867" s="85"/>
      <c r="H867" s="85"/>
      <c r="I867" s="85"/>
    </row>
    <row r="868" spans="1:9" x14ac:dyDescent="0.25">
      <c r="A868" s="85"/>
      <c r="B868" s="85"/>
      <c r="C868" s="85"/>
      <c r="D868" s="85"/>
      <c r="E868" s="85"/>
      <c r="F868" s="85"/>
      <c r="G868" s="85"/>
      <c r="H868" s="85"/>
      <c r="I868" s="85"/>
    </row>
    <row r="869" spans="1:9" x14ac:dyDescent="0.25">
      <c r="A869" s="85"/>
      <c r="B869" s="85"/>
      <c r="C869" s="85"/>
      <c r="D869" s="85"/>
      <c r="E869" s="85"/>
      <c r="F869" s="85"/>
      <c r="G869" s="85"/>
      <c r="H869" s="85"/>
      <c r="I869" s="85"/>
    </row>
    <row r="870" spans="1:9" x14ac:dyDescent="0.25">
      <c r="A870" s="85"/>
      <c r="B870" s="85"/>
      <c r="C870" s="85"/>
      <c r="D870" s="85"/>
      <c r="E870" s="85"/>
      <c r="F870" s="85"/>
      <c r="G870" s="85"/>
      <c r="H870" s="85"/>
      <c r="I870" s="85"/>
    </row>
    <row r="871" spans="1:9" x14ac:dyDescent="0.25">
      <c r="A871" s="85"/>
      <c r="B871" s="85"/>
      <c r="C871" s="85"/>
      <c r="D871" s="85"/>
      <c r="E871" s="85"/>
      <c r="F871" s="85"/>
      <c r="G871" s="85"/>
      <c r="H871" s="85"/>
      <c r="I871" s="85"/>
    </row>
    <row r="872" spans="1:9" x14ac:dyDescent="0.25">
      <c r="A872" s="85"/>
      <c r="B872" s="85"/>
      <c r="C872" s="85"/>
      <c r="D872" s="85"/>
      <c r="E872" s="85"/>
      <c r="F872" s="85"/>
      <c r="G872" s="85"/>
      <c r="H872" s="85"/>
      <c r="I872" s="85"/>
    </row>
    <row r="873" spans="1:9" x14ac:dyDescent="0.25">
      <c r="A873" s="85"/>
      <c r="B873" s="85"/>
      <c r="C873" s="85"/>
      <c r="D873" s="85"/>
      <c r="E873" s="85"/>
      <c r="F873" s="85"/>
      <c r="G873" s="85"/>
      <c r="H873" s="85"/>
      <c r="I873" s="85"/>
    </row>
    <row r="874" spans="1:9" x14ac:dyDescent="0.25">
      <c r="A874" s="85"/>
      <c r="B874" s="85"/>
      <c r="C874" s="85"/>
      <c r="D874" s="85"/>
      <c r="E874" s="85"/>
      <c r="F874" s="85"/>
      <c r="G874" s="85"/>
      <c r="H874" s="85"/>
      <c r="I874" s="85"/>
    </row>
    <row r="875" spans="1:9" x14ac:dyDescent="0.25">
      <c r="A875" s="85"/>
      <c r="B875" s="85"/>
      <c r="C875" s="85"/>
      <c r="D875" s="85"/>
      <c r="E875" s="85"/>
      <c r="F875" s="85"/>
      <c r="G875" s="85"/>
      <c r="H875" s="85"/>
      <c r="I875" s="85"/>
    </row>
    <row r="876" spans="1:9" x14ac:dyDescent="0.25">
      <c r="A876" s="85"/>
      <c r="B876" s="85"/>
      <c r="C876" s="85"/>
      <c r="D876" s="85"/>
      <c r="E876" s="85"/>
      <c r="F876" s="85"/>
      <c r="G876" s="85"/>
      <c r="H876" s="85"/>
      <c r="I876" s="85"/>
    </row>
    <row r="877" spans="1:9" x14ac:dyDescent="0.25">
      <c r="A877" s="85"/>
      <c r="B877" s="85"/>
      <c r="C877" s="85"/>
      <c r="D877" s="85"/>
      <c r="E877" s="85"/>
      <c r="F877" s="85"/>
      <c r="G877" s="85"/>
      <c r="H877" s="85"/>
      <c r="I877" s="85"/>
    </row>
    <row r="878" spans="1:9" x14ac:dyDescent="0.25">
      <c r="A878" s="85"/>
      <c r="B878" s="85"/>
      <c r="C878" s="85"/>
      <c r="D878" s="85"/>
      <c r="E878" s="85"/>
      <c r="F878" s="85"/>
      <c r="G878" s="85"/>
      <c r="H878" s="85"/>
      <c r="I878" s="85"/>
    </row>
    <row r="879" spans="1:9" x14ac:dyDescent="0.25">
      <c r="A879" s="85"/>
      <c r="B879" s="85"/>
      <c r="C879" s="85"/>
      <c r="D879" s="85"/>
      <c r="E879" s="85"/>
      <c r="F879" s="85"/>
      <c r="G879" s="85"/>
      <c r="H879" s="85"/>
      <c r="I879" s="85"/>
    </row>
    <row r="880" spans="1:9" x14ac:dyDescent="0.25">
      <c r="A880" s="85"/>
      <c r="B880" s="85"/>
      <c r="C880" s="85"/>
      <c r="D880" s="85"/>
      <c r="E880" s="85"/>
      <c r="F880" s="85"/>
      <c r="G880" s="85"/>
      <c r="H880" s="85"/>
      <c r="I880" s="85"/>
    </row>
    <row r="881" spans="1:9" x14ac:dyDescent="0.25">
      <c r="A881" s="85"/>
      <c r="B881" s="85"/>
      <c r="C881" s="85"/>
      <c r="D881" s="85"/>
      <c r="E881" s="85"/>
      <c r="F881" s="85"/>
      <c r="G881" s="85"/>
      <c r="H881" s="85"/>
      <c r="I881" s="85"/>
    </row>
    <row r="882" spans="1:9" x14ac:dyDescent="0.25">
      <c r="A882" s="85"/>
      <c r="B882" s="85"/>
      <c r="C882" s="85"/>
      <c r="D882" s="85"/>
      <c r="E882" s="85"/>
      <c r="F882" s="85"/>
      <c r="G882" s="85"/>
      <c r="H882" s="85"/>
      <c r="I882" s="85"/>
    </row>
    <row r="883" spans="1:9" x14ac:dyDescent="0.25">
      <c r="A883" s="85"/>
      <c r="B883" s="85"/>
      <c r="C883" s="85"/>
      <c r="D883" s="85"/>
      <c r="E883" s="85"/>
      <c r="F883" s="85"/>
      <c r="G883" s="85"/>
      <c r="H883" s="85"/>
      <c r="I883" s="85"/>
    </row>
    <row r="884" spans="1:9" x14ac:dyDescent="0.25">
      <c r="A884" s="85"/>
      <c r="B884" s="85"/>
      <c r="C884" s="85"/>
      <c r="D884" s="85"/>
      <c r="E884" s="85"/>
      <c r="F884" s="85"/>
      <c r="G884" s="85"/>
      <c r="H884" s="85"/>
      <c r="I884" s="85"/>
    </row>
    <row r="885" spans="1:9" x14ac:dyDescent="0.25">
      <c r="A885" s="85"/>
      <c r="B885" s="85"/>
      <c r="C885" s="85"/>
      <c r="D885" s="85"/>
      <c r="E885" s="85"/>
      <c r="F885" s="85"/>
      <c r="G885" s="85"/>
      <c r="H885" s="85"/>
      <c r="I885" s="85"/>
    </row>
    <row r="886" spans="1:9" x14ac:dyDescent="0.25">
      <c r="A886" s="85"/>
      <c r="B886" s="85"/>
      <c r="C886" s="85"/>
      <c r="D886" s="85"/>
      <c r="E886" s="85"/>
      <c r="F886" s="85"/>
      <c r="G886" s="85"/>
      <c r="H886" s="85"/>
      <c r="I886" s="85"/>
    </row>
    <row r="887" spans="1:9" x14ac:dyDescent="0.25">
      <c r="A887" s="85"/>
      <c r="B887" s="85"/>
      <c r="C887" s="85"/>
      <c r="D887" s="85"/>
      <c r="E887" s="85"/>
      <c r="F887" s="85"/>
      <c r="G887" s="85"/>
      <c r="H887" s="85"/>
      <c r="I887" s="85"/>
    </row>
    <row r="888" spans="1:9" x14ac:dyDescent="0.25">
      <c r="A888" s="85"/>
      <c r="B888" s="85"/>
      <c r="C888" s="85"/>
      <c r="D888" s="85"/>
      <c r="E888" s="85"/>
      <c r="F888" s="85"/>
      <c r="G888" s="85"/>
      <c r="H888" s="85"/>
      <c r="I888" s="85"/>
    </row>
    <row r="889" spans="1:9" x14ac:dyDescent="0.25">
      <c r="A889" s="85"/>
      <c r="B889" s="85"/>
      <c r="C889" s="85"/>
      <c r="D889" s="85"/>
      <c r="E889" s="85"/>
      <c r="F889" s="85"/>
      <c r="G889" s="85"/>
      <c r="H889" s="85"/>
      <c r="I889" s="85"/>
    </row>
    <row r="890" spans="1:9" x14ac:dyDescent="0.25">
      <c r="A890" s="85"/>
      <c r="B890" s="85"/>
      <c r="C890" s="85"/>
      <c r="D890" s="85"/>
      <c r="E890" s="85"/>
      <c r="F890" s="85"/>
      <c r="G890" s="85"/>
      <c r="H890" s="85"/>
      <c r="I890" s="85"/>
    </row>
    <row r="891" spans="1:9" x14ac:dyDescent="0.25">
      <c r="A891" s="85"/>
      <c r="B891" s="85"/>
      <c r="C891" s="85"/>
      <c r="D891" s="85"/>
      <c r="E891" s="85"/>
      <c r="F891" s="85"/>
      <c r="G891" s="85"/>
      <c r="H891" s="85"/>
      <c r="I891" s="85"/>
    </row>
    <row r="892" spans="1:9" x14ac:dyDescent="0.25">
      <c r="A892" s="85"/>
      <c r="B892" s="85"/>
      <c r="C892" s="85"/>
      <c r="D892" s="85"/>
      <c r="E892" s="85"/>
      <c r="F892" s="85"/>
      <c r="G892" s="85"/>
      <c r="H892" s="85"/>
      <c r="I892" s="85"/>
    </row>
    <row r="893" spans="1:9" x14ac:dyDescent="0.25">
      <c r="A893" s="85"/>
      <c r="B893" s="85"/>
      <c r="C893" s="85"/>
      <c r="D893" s="85"/>
      <c r="E893" s="85"/>
      <c r="F893" s="85"/>
      <c r="G893" s="85"/>
      <c r="H893" s="85"/>
      <c r="I893" s="85"/>
    </row>
    <row r="894" spans="1:9" x14ac:dyDescent="0.25">
      <c r="A894" s="85"/>
      <c r="B894" s="85"/>
      <c r="C894" s="85"/>
      <c r="D894" s="85"/>
      <c r="E894" s="85"/>
      <c r="F894" s="85"/>
      <c r="G894" s="85"/>
      <c r="H894" s="85"/>
      <c r="I894" s="85"/>
    </row>
    <row r="895" spans="1:9" x14ac:dyDescent="0.25">
      <c r="A895" s="85"/>
      <c r="B895" s="85"/>
      <c r="C895" s="85"/>
      <c r="D895" s="85"/>
      <c r="E895" s="85"/>
      <c r="F895" s="85"/>
      <c r="G895" s="85"/>
      <c r="H895" s="85"/>
      <c r="I895" s="85"/>
    </row>
    <row r="896" spans="1:9" x14ac:dyDescent="0.25">
      <c r="A896" s="85"/>
      <c r="B896" s="85"/>
      <c r="C896" s="85"/>
      <c r="D896" s="85"/>
      <c r="E896" s="85"/>
      <c r="F896" s="85"/>
      <c r="G896" s="85"/>
      <c r="H896" s="85"/>
      <c r="I896" s="85"/>
    </row>
    <row r="897" spans="1:9" x14ac:dyDescent="0.25">
      <c r="A897" s="85"/>
      <c r="B897" s="85"/>
      <c r="C897" s="85"/>
      <c r="D897" s="85"/>
      <c r="E897" s="85"/>
      <c r="F897" s="85"/>
      <c r="G897" s="85"/>
      <c r="H897" s="85"/>
      <c r="I897" s="85"/>
    </row>
    <row r="898" spans="1:9" x14ac:dyDescent="0.25">
      <c r="A898" s="85"/>
      <c r="B898" s="85"/>
      <c r="C898" s="85"/>
      <c r="D898" s="85"/>
      <c r="E898" s="85"/>
      <c r="F898" s="85"/>
      <c r="G898" s="85"/>
      <c r="H898" s="85"/>
      <c r="I898" s="85"/>
    </row>
    <row r="899" spans="1:9" x14ac:dyDescent="0.25">
      <c r="A899" s="85"/>
      <c r="B899" s="85"/>
      <c r="C899" s="85"/>
      <c r="D899" s="85"/>
      <c r="E899" s="85"/>
      <c r="F899" s="85"/>
      <c r="G899" s="85"/>
      <c r="H899" s="85"/>
      <c r="I899" s="85"/>
    </row>
    <row r="900" spans="1:9" x14ac:dyDescent="0.25">
      <c r="A900" s="85"/>
      <c r="B900" s="85"/>
      <c r="C900" s="85"/>
      <c r="D900" s="85"/>
      <c r="E900" s="85"/>
      <c r="F900" s="85"/>
      <c r="G900" s="85"/>
      <c r="H900" s="85"/>
      <c r="I900" s="85"/>
    </row>
    <row r="901" spans="1:9" x14ac:dyDescent="0.25">
      <c r="A901" s="85"/>
      <c r="B901" s="85"/>
      <c r="C901" s="85"/>
      <c r="D901" s="85"/>
      <c r="E901" s="85"/>
      <c r="F901" s="85"/>
      <c r="G901" s="85"/>
      <c r="H901" s="85"/>
      <c r="I901" s="85"/>
    </row>
    <row r="902" spans="1:9" x14ac:dyDescent="0.25">
      <c r="A902" s="85"/>
      <c r="B902" s="85"/>
      <c r="C902" s="85"/>
      <c r="D902" s="85"/>
      <c r="E902" s="85"/>
      <c r="F902" s="85"/>
      <c r="G902" s="85"/>
      <c r="H902" s="85"/>
      <c r="I902" s="85"/>
    </row>
    <row r="903" spans="1:9" x14ac:dyDescent="0.25">
      <c r="A903" s="85"/>
      <c r="B903" s="85"/>
      <c r="C903" s="85"/>
      <c r="D903" s="85"/>
      <c r="E903" s="85"/>
      <c r="F903" s="85"/>
      <c r="G903" s="85"/>
      <c r="H903" s="85"/>
      <c r="I903" s="85"/>
    </row>
    <row r="904" spans="1:9" x14ac:dyDescent="0.25">
      <c r="A904" s="85"/>
      <c r="B904" s="85"/>
      <c r="C904" s="85"/>
      <c r="D904" s="85"/>
      <c r="E904" s="85"/>
      <c r="F904" s="85"/>
      <c r="G904" s="85"/>
      <c r="H904" s="85"/>
      <c r="I904" s="85"/>
    </row>
    <row r="905" spans="1:9" x14ac:dyDescent="0.25">
      <c r="A905" s="85"/>
      <c r="B905" s="85"/>
      <c r="C905" s="85"/>
      <c r="D905" s="85"/>
      <c r="E905" s="85"/>
      <c r="F905" s="85"/>
      <c r="G905" s="85"/>
      <c r="H905" s="85"/>
      <c r="I905" s="85"/>
    </row>
    <row r="906" spans="1:9" x14ac:dyDescent="0.25">
      <c r="A906" s="85"/>
      <c r="B906" s="85"/>
      <c r="C906" s="85"/>
      <c r="D906" s="85"/>
      <c r="E906" s="85"/>
      <c r="F906" s="85"/>
      <c r="G906" s="85"/>
      <c r="H906" s="85"/>
      <c r="I906" s="85"/>
    </row>
    <row r="907" spans="1:9" x14ac:dyDescent="0.25">
      <c r="A907" s="85"/>
      <c r="B907" s="85"/>
      <c r="C907" s="85"/>
      <c r="D907" s="85"/>
      <c r="E907" s="85"/>
      <c r="F907" s="85"/>
      <c r="G907" s="85"/>
      <c r="H907" s="85"/>
      <c r="I907" s="85"/>
    </row>
    <row r="908" spans="1:9" x14ac:dyDescent="0.25">
      <c r="A908" s="85"/>
      <c r="B908" s="85"/>
      <c r="C908" s="85"/>
      <c r="D908" s="85"/>
      <c r="E908" s="85"/>
      <c r="F908" s="85"/>
      <c r="G908" s="85"/>
      <c r="H908" s="85"/>
      <c r="I908" s="85"/>
    </row>
    <row r="909" spans="1:9" x14ac:dyDescent="0.25">
      <c r="A909" s="85"/>
      <c r="B909" s="85"/>
      <c r="C909" s="85"/>
      <c r="D909" s="85"/>
      <c r="E909" s="85"/>
      <c r="F909" s="85"/>
      <c r="G909" s="85"/>
      <c r="H909" s="85"/>
      <c r="I909" s="85"/>
    </row>
    <row r="910" spans="1:9" x14ac:dyDescent="0.25">
      <c r="A910" s="85"/>
      <c r="B910" s="85"/>
      <c r="C910" s="85"/>
      <c r="D910" s="85"/>
      <c r="E910" s="85"/>
      <c r="F910" s="85"/>
      <c r="G910" s="85"/>
      <c r="H910" s="85"/>
      <c r="I910" s="85"/>
    </row>
    <row r="911" spans="1:9" x14ac:dyDescent="0.25">
      <c r="A911" s="85"/>
      <c r="B911" s="85"/>
      <c r="C911" s="85"/>
      <c r="D911" s="85"/>
      <c r="E911" s="85"/>
      <c r="F911" s="85"/>
      <c r="G911" s="85"/>
      <c r="H911" s="85"/>
      <c r="I911" s="85"/>
    </row>
    <row r="912" spans="1:9" x14ac:dyDescent="0.25">
      <c r="A912" s="85"/>
      <c r="B912" s="85"/>
      <c r="C912" s="85"/>
      <c r="D912" s="85"/>
      <c r="E912" s="85"/>
      <c r="F912" s="85"/>
      <c r="G912" s="85"/>
      <c r="H912" s="85"/>
      <c r="I912" s="85"/>
    </row>
    <row r="913" spans="1:9" x14ac:dyDescent="0.25">
      <c r="A913" s="85"/>
      <c r="B913" s="85"/>
      <c r="C913" s="85"/>
      <c r="D913" s="85"/>
      <c r="E913" s="85"/>
      <c r="F913" s="85"/>
      <c r="G913" s="85"/>
      <c r="H913" s="85"/>
      <c r="I913" s="85"/>
    </row>
    <row r="914" spans="1:9" x14ac:dyDescent="0.25">
      <c r="A914" s="85"/>
      <c r="B914" s="85"/>
      <c r="C914" s="85"/>
      <c r="D914" s="85"/>
      <c r="E914" s="85"/>
      <c r="F914" s="85"/>
      <c r="G914" s="85"/>
      <c r="H914" s="85"/>
      <c r="I914" s="85"/>
    </row>
    <row r="915" spans="1:9" x14ac:dyDescent="0.25">
      <c r="A915" s="85"/>
      <c r="B915" s="85"/>
      <c r="C915" s="85"/>
      <c r="D915" s="85"/>
      <c r="E915" s="85"/>
      <c r="F915" s="85"/>
      <c r="G915" s="85"/>
      <c r="H915" s="85"/>
      <c r="I915" s="85"/>
    </row>
    <row r="916" spans="1:9" x14ac:dyDescent="0.25">
      <c r="A916" s="85"/>
      <c r="B916" s="85"/>
      <c r="C916" s="85"/>
      <c r="D916" s="85"/>
      <c r="E916" s="85"/>
      <c r="F916" s="85"/>
      <c r="G916" s="85"/>
      <c r="H916" s="85"/>
      <c r="I916" s="85"/>
    </row>
    <row r="917" spans="1:9" x14ac:dyDescent="0.25">
      <c r="A917" s="85"/>
      <c r="B917" s="85"/>
      <c r="C917" s="85"/>
      <c r="D917" s="85"/>
      <c r="E917" s="85"/>
      <c r="F917" s="85"/>
      <c r="G917" s="85"/>
      <c r="H917" s="85"/>
      <c r="I917" s="85"/>
    </row>
    <row r="918" spans="1:9" x14ac:dyDescent="0.25">
      <c r="A918" s="85"/>
      <c r="B918" s="85"/>
      <c r="C918" s="85"/>
      <c r="D918" s="85"/>
      <c r="E918" s="85"/>
      <c r="F918" s="85"/>
      <c r="G918" s="85"/>
      <c r="H918" s="85"/>
      <c r="I918" s="85"/>
    </row>
    <row r="919" spans="1:9" x14ac:dyDescent="0.25">
      <c r="A919" s="85"/>
      <c r="B919" s="85"/>
      <c r="C919" s="85"/>
      <c r="D919" s="85"/>
      <c r="E919" s="85"/>
      <c r="F919" s="85"/>
      <c r="G919" s="85"/>
      <c r="H919" s="85"/>
      <c r="I919" s="85"/>
    </row>
    <row r="920" spans="1:9" x14ac:dyDescent="0.25">
      <c r="A920" s="85"/>
      <c r="B920" s="85"/>
      <c r="C920" s="85"/>
      <c r="D920" s="85"/>
      <c r="E920" s="85"/>
      <c r="F920" s="85"/>
      <c r="G920" s="85"/>
      <c r="H920" s="85"/>
      <c r="I920" s="85"/>
    </row>
    <row r="921" spans="1:9" x14ac:dyDescent="0.25">
      <c r="A921" s="85"/>
      <c r="B921" s="85"/>
      <c r="C921" s="85"/>
      <c r="D921" s="85"/>
      <c r="E921" s="85"/>
      <c r="F921" s="85"/>
      <c r="G921" s="85"/>
      <c r="H921" s="85"/>
      <c r="I921" s="85"/>
    </row>
    <row r="922" spans="1:9" x14ac:dyDescent="0.25">
      <c r="A922" s="85"/>
      <c r="B922" s="85"/>
      <c r="C922" s="85"/>
      <c r="D922" s="85"/>
      <c r="E922" s="85"/>
      <c r="F922" s="85"/>
      <c r="G922" s="85"/>
      <c r="H922" s="85"/>
      <c r="I922" s="85"/>
    </row>
    <row r="923" spans="1:9" x14ac:dyDescent="0.25">
      <c r="A923" s="85"/>
      <c r="B923" s="85"/>
      <c r="C923" s="85"/>
      <c r="D923" s="85"/>
      <c r="E923" s="85"/>
      <c r="F923" s="85"/>
      <c r="G923" s="85"/>
      <c r="H923" s="85"/>
      <c r="I923" s="85"/>
    </row>
    <row r="924" spans="1:9" x14ac:dyDescent="0.25">
      <c r="A924" s="85"/>
      <c r="B924" s="85"/>
      <c r="C924" s="85"/>
      <c r="D924" s="85"/>
      <c r="E924" s="85"/>
      <c r="F924" s="85"/>
      <c r="G924" s="85"/>
      <c r="H924" s="85"/>
      <c r="I924" s="85"/>
    </row>
    <row r="925" spans="1:9" x14ac:dyDescent="0.25">
      <c r="A925" s="85"/>
      <c r="B925" s="85"/>
      <c r="C925" s="85"/>
      <c r="D925" s="85"/>
      <c r="E925" s="85"/>
      <c r="F925" s="85"/>
      <c r="G925" s="85"/>
      <c r="H925" s="85"/>
      <c r="I925" s="85"/>
    </row>
    <row r="926" spans="1:9" x14ac:dyDescent="0.25">
      <c r="A926" s="85"/>
      <c r="B926" s="85"/>
      <c r="C926" s="85"/>
      <c r="D926" s="85"/>
      <c r="E926" s="85"/>
      <c r="F926" s="85"/>
      <c r="G926" s="85"/>
      <c r="H926" s="85"/>
      <c r="I926" s="85"/>
    </row>
    <row r="927" spans="1:9" x14ac:dyDescent="0.25">
      <c r="A927" s="85"/>
      <c r="B927" s="85"/>
      <c r="C927" s="85"/>
      <c r="D927" s="85"/>
      <c r="E927" s="85"/>
      <c r="F927" s="85"/>
      <c r="G927" s="85"/>
      <c r="H927" s="85"/>
      <c r="I927" s="85"/>
    </row>
    <row r="928" spans="1:9" x14ac:dyDescent="0.25">
      <c r="A928" s="85"/>
      <c r="B928" s="85"/>
      <c r="C928" s="85"/>
      <c r="D928" s="85"/>
      <c r="E928" s="85"/>
      <c r="F928" s="85"/>
      <c r="G928" s="85"/>
      <c r="H928" s="85"/>
      <c r="I928" s="85"/>
    </row>
    <row r="929" spans="1:9" x14ac:dyDescent="0.25">
      <c r="A929" s="85"/>
      <c r="B929" s="85"/>
      <c r="C929" s="85"/>
      <c r="D929" s="85"/>
      <c r="E929" s="85"/>
      <c r="F929" s="85"/>
      <c r="G929" s="85"/>
      <c r="H929" s="85"/>
      <c r="I929" s="85"/>
    </row>
    <row r="930" spans="1:9" x14ac:dyDescent="0.25">
      <c r="A930" s="85"/>
      <c r="B930" s="85"/>
      <c r="C930" s="85"/>
      <c r="D930" s="85"/>
      <c r="E930" s="85"/>
      <c r="F930" s="85"/>
      <c r="G930" s="85"/>
      <c r="H930" s="85"/>
      <c r="I930" s="85"/>
    </row>
    <row r="931" spans="1:9" x14ac:dyDescent="0.25">
      <c r="A931" s="85"/>
      <c r="B931" s="85"/>
      <c r="C931" s="85"/>
      <c r="D931" s="85"/>
      <c r="E931" s="85"/>
      <c r="F931" s="85"/>
      <c r="G931" s="85"/>
      <c r="H931" s="85"/>
      <c r="I931" s="85"/>
    </row>
    <row r="932" spans="1:9" x14ac:dyDescent="0.25">
      <c r="A932" s="85"/>
      <c r="B932" s="85"/>
      <c r="C932" s="85"/>
      <c r="D932" s="85"/>
      <c r="E932" s="85"/>
      <c r="F932" s="85"/>
      <c r="G932" s="85"/>
      <c r="H932" s="85"/>
      <c r="I932" s="85"/>
    </row>
    <row r="933" spans="1:9" x14ac:dyDescent="0.25">
      <c r="A933" s="85"/>
      <c r="B933" s="85"/>
      <c r="C933" s="85"/>
      <c r="D933" s="85"/>
      <c r="E933" s="85"/>
      <c r="F933" s="85"/>
      <c r="G933" s="85"/>
      <c r="H933" s="85"/>
      <c r="I933" s="85"/>
    </row>
    <row r="934" spans="1:9" x14ac:dyDescent="0.25">
      <c r="A934" s="85"/>
      <c r="B934" s="85"/>
      <c r="C934" s="85"/>
      <c r="D934" s="85"/>
      <c r="E934" s="85"/>
      <c r="F934" s="85"/>
      <c r="G934" s="85"/>
      <c r="H934" s="85"/>
      <c r="I934" s="85"/>
    </row>
  </sheetData>
  <autoFilter ref="A1:G934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221"/>
  <sheetViews>
    <sheetView workbookViewId="0">
      <selection activeCell="K36" sqref="K36"/>
    </sheetView>
  </sheetViews>
  <sheetFormatPr defaultColWidth="11" defaultRowHeight="15" x14ac:dyDescent="0.25"/>
  <cols>
    <col min="2" max="2" width="11" style="91"/>
    <col min="7" max="7" width="35.7109375" style="64" bestFit="1" customWidth="1"/>
    <col min="10" max="10" width="12.85546875" bestFit="1" customWidth="1"/>
    <col min="15" max="15" width="30.140625" style="38" customWidth="1"/>
  </cols>
  <sheetData>
    <row r="1" spans="1:20" s="80" customFormat="1" ht="69" customHeight="1" thickTop="1" thickBot="1" x14ac:dyDescent="0.3">
      <c r="A1" s="79"/>
      <c r="G1" s="81"/>
      <c r="O1" s="82"/>
    </row>
    <row r="2" spans="1:20" ht="15.75" thickTop="1" x14ac:dyDescent="0.25">
      <c r="A2" s="83" t="s">
        <v>358</v>
      </c>
      <c r="B2" s="83" t="s">
        <v>110</v>
      </c>
      <c r="C2" s="83" t="s">
        <v>111</v>
      </c>
      <c r="D2" s="83" t="s">
        <v>8</v>
      </c>
      <c r="E2" s="73" t="s">
        <v>109</v>
      </c>
      <c r="F2" s="73" t="s">
        <v>119</v>
      </c>
      <c r="G2" s="91" t="s">
        <v>65</v>
      </c>
      <c r="H2" s="73" t="s">
        <v>380</v>
      </c>
      <c r="I2" s="73" t="s">
        <v>362</v>
      </c>
      <c r="J2" s="1"/>
      <c r="O2" s="67" t="s">
        <v>69</v>
      </c>
      <c r="P2">
        <v>1</v>
      </c>
      <c r="Q2" s="67" t="s">
        <v>102</v>
      </c>
      <c r="S2" s="67" t="s">
        <v>125</v>
      </c>
      <c r="T2" s="67" t="s">
        <v>126</v>
      </c>
    </row>
    <row r="3" spans="1:20" x14ac:dyDescent="0.25">
      <c r="A3" s="91" t="s">
        <v>342</v>
      </c>
      <c r="B3" s="1" t="s">
        <v>372</v>
      </c>
      <c r="C3" s="1" t="s">
        <v>371</v>
      </c>
      <c r="D3" t="s">
        <v>91</v>
      </c>
      <c r="E3" s="72" t="s">
        <v>31</v>
      </c>
      <c r="F3" s="72">
        <v>1</v>
      </c>
      <c r="G3" s="91" t="s">
        <v>127</v>
      </c>
      <c r="H3">
        <v>1</v>
      </c>
      <c r="I3" t="s">
        <v>361</v>
      </c>
      <c r="J3" s="1"/>
      <c r="K3" s="73" t="s">
        <v>112</v>
      </c>
      <c r="O3" s="88" t="s">
        <v>359</v>
      </c>
      <c r="P3">
        <v>2</v>
      </c>
      <c r="Q3" s="66" t="s">
        <v>70</v>
      </c>
      <c r="S3" s="92">
        <v>42551</v>
      </c>
      <c r="T3" s="92">
        <v>42557</v>
      </c>
    </row>
    <row r="4" spans="1:20" x14ac:dyDescent="0.25">
      <c r="A4" s="91" t="s">
        <v>343</v>
      </c>
      <c r="B4" s="1" t="s">
        <v>328</v>
      </c>
      <c r="C4" s="1" t="s">
        <v>329</v>
      </c>
      <c r="D4" t="s">
        <v>90</v>
      </c>
      <c r="E4" s="72" t="s">
        <v>32</v>
      </c>
      <c r="F4" s="72">
        <v>2</v>
      </c>
      <c r="G4" s="91" t="s">
        <v>128</v>
      </c>
      <c r="H4">
        <v>2</v>
      </c>
      <c r="I4" t="s">
        <v>377</v>
      </c>
      <c r="J4" s="1"/>
      <c r="K4" s="1" t="s">
        <v>42</v>
      </c>
      <c r="N4" s="36"/>
      <c r="O4" s="86" t="s">
        <v>364</v>
      </c>
      <c r="P4">
        <v>3</v>
      </c>
      <c r="Q4" s="66" t="s">
        <v>107</v>
      </c>
      <c r="S4" s="92">
        <v>42552</v>
      </c>
      <c r="T4" s="92">
        <v>42558</v>
      </c>
    </row>
    <row r="5" spans="1:20" x14ac:dyDescent="0.25">
      <c r="A5" s="91" t="s">
        <v>344</v>
      </c>
      <c r="B5" s="1" t="s">
        <v>330</v>
      </c>
      <c r="C5" s="1" t="s">
        <v>331</v>
      </c>
      <c r="D5" s="1"/>
      <c r="E5" s="72" t="s">
        <v>89</v>
      </c>
      <c r="F5" s="72">
        <v>3</v>
      </c>
      <c r="G5" s="91" t="s">
        <v>129</v>
      </c>
      <c r="H5">
        <v>3</v>
      </c>
      <c r="J5" s="1"/>
      <c r="K5" s="1" t="s">
        <v>30</v>
      </c>
      <c r="N5" s="36"/>
      <c r="O5" s="89" t="s">
        <v>360</v>
      </c>
      <c r="S5" s="92">
        <v>42553</v>
      </c>
      <c r="T5" s="92">
        <v>42559</v>
      </c>
    </row>
    <row r="6" spans="1:20" x14ac:dyDescent="0.25">
      <c r="A6" s="91" t="s">
        <v>345</v>
      </c>
      <c r="B6" s="1" t="s">
        <v>332</v>
      </c>
      <c r="C6" s="1" t="s">
        <v>333</v>
      </c>
      <c r="E6" s="90"/>
      <c r="F6" s="36"/>
      <c r="G6" s="91" t="s">
        <v>130</v>
      </c>
      <c r="J6" s="1"/>
      <c r="K6" s="1" t="s">
        <v>41</v>
      </c>
      <c r="N6" s="36"/>
      <c r="O6" s="87" t="s">
        <v>365</v>
      </c>
      <c r="S6" s="92">
        <v>42554</v>
      </c>
      <c r="T6" s="92">
        <v>42560</v>
      </c>
    </row>
    <row r="7" spans="1:20" x14ac:dyDescent="0.25">
      <c r="A7" s="91" t="s">
        <v>103</v>
      </c>
      <c r="B7" s="1" t="s">
        <v>334</v>
      </c>
      <c r="C7" s="1" t="s">
        <v>335</v>
      </c>
      <c r="F7" s="73" t="s">
        <v>120</v>
      </c>
      <c r="G7" s="91" t="s">
        <v>131</v>
      </c>
      <c r="J7" s="1"/>
      <c r="K7" s="1" t="s">
        <v>24</v>
      </c>
      <c r="N7" s="36"/>
      <c r="O7" s="87"/>
      <c r="S7" s="92">
        <v>42555</v>
      </c>
      <c r="T7" s="92">
        <v>42561</v>
      </c>
    </row>
    <row r="8" spans="1:20" x14ac:dyDescent="0.25">
      <c r="A8" s="91" t="s">
        <v>346</v>
      </c>
      <c r="B8" s="1" t="s">
        <v>336</v>
      </c>
      <c r="C8" s="1" t="s">
        <v>337</v>
      </c>
      <c r="F8" s="72" t="s">
        <v>121</v>
      </c>
      <c r="G8" s="91" t="s">
        <v>132</v>
      </c>
      <c r="J8" s="1"/>
      <c r="K8" s="1" t="s">
        <v>25</v>
      </c>
      <c r="N8" s="36"/>
      <c r="S8" s="92">
        <v>42556</v>
      </c>
    </row>
    <row r="9" spans="1:20" x14ac:dyDescent="0.25">
      <c r="A9" s="91" t="s">
        <v>347</v>
      </c>
      <c r="B9" s="1" t="s">
        <v>338</v>
      </c>
      <c r="C9" s="1" t="s">
        <v>339</v>
      </c>
      <c r="F9" s="72" t="s">
        <v>122</v>
      </c>
      <c r="G9" s="91" t="s">
        <v>133</v>
      </c>
      <c r="J9" s="1"/>
      <c r="K9" s="1" t="s">
        <v>26</v>
      </c>
      <c r="N9" s="36"/>
      <c r="O9" s="39"/>
      <c r="S9" s="92">
        <v>42557</v>
      </c>
    </row>
    <row r="10" spans="1:20" x14ac:dyDescent="0.25">
      <c r="A10" s="91" t="s">
        <v>348</v>
      </c>
      <c r="B10" s="1" t="s">
        <v>340</v>
      </c>
      <c r="C10" s="1" t="s">
        <v>341</v>
      </c>
      <c r="F10" s="36"/>
      <c r="G10" s="91" t="s">
        <v>134</v>
      </c>
      <c r="J10" s="1"/>
      <c r="K10" s="1" t="s">
        <v>36</v>
      </c>
      <c r="N10" s="36"/>
    </row>
    <row r="11" spans="1:20" x14ac:dyDescent="0.25">
      <c r="A11" s="91" t="s">
        <v>123</v>
      </c>
      <c r="B11" s="1"/>
      <c r="C11" s="1"/>
      <c r="F11" s="36"/>
      <c r="G11" s="91" t="s">
        <v>135</v>
      </c>
      <c r="J11" s="1"/>
      <c r="K11" s="1" t="s">
        <v>27</v>
      </c>
      <c r="N11" s="36"/>
      <c r="O11" s="39"/>
    </row>
    <row r="12" spans="1:20" x14ac:dyDescent="0.25">
      <c r="A12" s="91" t="s">
        <v>124</v>
      </c>
      <c r="B12" s="1"/>
      <c r="C12" s="1"/>
      <c r="G12" s="91" t="s">
        <v>136</v>
      </c>
      <c r="J12" s="1"/>
      <c r="K12" s="1" t="s">
        <v>37</v>
      </c>
      <c r="N12" s="36"/>
    </row>
    <row r="13" spans="1:20" x14ac:dyDescent="0.25">
      <c r="A13" s="91" t="s">
        <v>349</v>
      </c>
      <c r="B13" s="1"/>
      <c r="C13" s="1"/>
      <c r="G13" s="91" t="s">
        <v>137</v>
      </c>
      <c r="J13" s="1"/>
      <c r="K13" s="1" t="s">
        <v>28</v>
      </c>
      <c r="O13" s="74" t="s">
        <v>99</v>
      </c>
    </row>
    <row r="14" spans="1:20" x14ac:dyDescent="0.25">
      <c r="A14" s="91" t="s">
        <v>108</v>
      </c>
      <c r="B14" s="1"/>
      <c r="C14" s="1"/>
      <c r="G14" s="91" t="s">
        <v>138</v>
      </c>
      <c r="J14" s="1"/>
      <c r="K14" s="1" t="s">
        <v>38</v>
      </c>
      <c r="O14" s="66" t="s">
        <v>99</v>
      </c>
    </row>
    <row r="15" spans="1:20" x14ac:dyDescent="0.25">
      <c r="A15" s="91" t="s">
        <v>113</v>
      </c>
      <c r="B15" s="1"/>
      <c r="C15" s="1"/>
      <c r="G15" s="91" t="s">
        <v>139</v>
      </c>
      <c r="J15" s="1"/>
      <c r="K15" s="1" t="s">
        <v>29</v>
      </c>
    </row>
    <row r="16" spans="1:20" x14ac:dyDescent="0.25">
      <c r="A16" s="91" t="s">
        <v>350</v>
      </c>
      <c r="B16" s="1"/>
      <c r="C16" s="1"/>
      <c r="G16" s="91" t="s">
        <v>140</v>
      </c>
      <c r="K16" s="1" t="s">
        <v>39</v>
      </c>
    </row>
    <row r="17" spans="2:14" x14ac:dyDescent="0.25">
      <c r="B17" s="1"/>
      <c r="C17" s="1"/>
      <c r="G17" s="91" t="s">
        <v>141</v>
      </c>
      <c r="K17" s="1" t="s">
        <v>40</v>
      </c>
    </row>
    <row r="18" spans="2:14" x14ac:dyDescent="0.25">
      <c r="B18" s="1"/>
      <c r="C18" s="1"/>
      <c r="G18" s="91" t="s">
        <v>142</v>
      </c>
      <c r="K18" t="s">
        <v>19</v>
      </c>
    </row>
    <row r="19" spans="2:14" x14ac:dyDescent="0.25">
      <c r="G19" s="91" t="s">
        <v>143</v>
      </c>
      <c r="K19" t="s">
        <v>20</v>
      </c>
    </row>
    <row r="20" spans="2:14" x14ac:dyDescent="0.25">
      <c r="G20" s="91" t="s">
        <v>144</v>
      </c>
      <c r="K20" t="s">
        <v>21</v>
      </c>
    </row>
    <row r="21" spans="2:14" x14ac:dyDescent="0.25">
      <c r="G21" s="91" t="s">
        <v>145</v>
      </c>
      <c r="K21" t="s">
        <v>22</v>
      </c>
    </row>
    <row r="22" spans="2:14" x14ac:dyDescent="0.25">
      <c r="G22" s="91" t="s">
        <v>146</v>
      </c>
      <c r="K22" t="s">
        <v>23</v>
      </c>
    </row>
    <row r="23" spans="2:14" x14ac:dyDescent="0.25">
      <c r="G23" s="91" t="s">
        <v>147</v>
      </c>
    </row>
    <row r="24" spans="2:14" x14ac:dyDescent="0.25">
      <c r="G24" s="91" t="s">
        <v>148</v>
      </c>
      <c r="K24" s="1" t="s">
        <v>30</v>
      </c>
      <c r="L24" s="1" t="s">
        <v>30</v>
      </c>
    </row>
    <row r="25" spans="2:14" ht="15.75" thickBot="1" x14ac:dyDescent="0.3">
      <c r="G25" s="91" t="s">
        <v>149</v>
      </c>
    </row>
    <row r="26" spans="2:14" ht="15.75" thickTop="1" x14ac:dyDescent="0.25">
      <c r="G26" s="91" t="s">
        <v>150</v>
      </c>
      <c r="J26" s="203" t="s">
        <v>114</v>
      </c>
      <c r="K26" s="204"/>
      <c r="L26" s="204"/>
      <c r="M26" s="205"/>
    </row>
    <row r="27" spans="2:14" ht="15.75" thickBot="1" x14ac:dyDescent="0.3">
      <c r="G27" s="91" t="s">
        <v>151</v>
      </c>
      <c r="J27" s="206"/>
      <c r="K27" s="207"/>
      <c r="L27" s="207"/>
      <c r="M27" s="208"/>
    </row>
    <row r="28" spans="2:14" ht="15.75" thickTop="1" x14ac:dyDescent="0.25">
      <c r="G28" s="91" t="s">
        <v>152</v>
      </c>
      <c r="J28" s="76" t="s">
        <v>104</v>
      </c>
      <c r="K28" s="77" t="s">
        <v>105</v>
      </c>
      <c r="L28" s="77" t="s">
        <v>106</v>
      </c>
      <c r="M28" s="78" t="s">
        <v>369</v>
      </c>
    </row>
    <row r="29" spans="2:14" x14ac:dyDescent="0.25">
      <c r="G29" s="91" t="s">
        <v>153</v>
      </c>
      <c r="J29" s="68" t="s">
        <v>363</v>
      </c>
      <c r="K29" s="70">
        <v>165</v>
      </c>
      <c r="L29" s="69">
        <v>115</v>
      </c>
      <c r="M29" s="71"/>
    </row>
    <row r="30" spans="2:14" x14ac:dyDescent="0.25">
      <c r="G30" s="91" t="s">
        <v>154</v>
      </c>
      <c r="J30" s="68" t="s">
        <v>364</v>
      </c>
      <c r="K30" s="70">
        <v>145</v>
      </c>
      <c r="L30" s="69">
        <v>100</v>
      </c>
      <c r="M30" s="71"/>
    </row>
    <row r="31" spans="2:14" x14ac:dyDescent="0.25">
      <c r="G31" s="91" t="s">
        <v>155</v>
      </c>
      <c r="I31" s="91"/>
      <c r="J31" s="68" t="s">
        <v>360</v>
      </c>
      <c r="K31" s="70" t="s">
        <v>370</v>
      </c>
      <c r="L31" s="70" t="s">
        <v>370</v>
      </c>
      <c r="M31" s="71"/>
      <c r="N31" s="91"/>
    </row>
    <row r="32" spans="2:14" x14ac:dyDescent="0.25">
      <c r="G32" s="91" t="s">
        <v>156</v>
      </c>
      <c r="I32" s="91"/>
      <c r="J32" s="68" t="s">
        <v>365</v>
      </c>
      <c r="K32" s="70">
        <v>155</v>
      </c>
      <c r="L32" s="69">
        <v>110</v>
      </c>
      <c r="M32" s="71">
        <v>15</v>
      </c>
      <c r="N32" s="91"/>
    </row>
    <row r="33" spans="7:14" x14ac:dyDescent="0.25">
      <c r="G33" s="91" t="s">
        <v>157</v>
      </c>
      <c r="I33" s="91"/>
      <c r="J33" s="102"/>
      <c r="K33" s="103" t="s">
        <v>366</v>
      </c>
      <c r="L33" s="103" t="s">
        <v>367</v>
      </c>
      <c r="M33" s="104"/>
      <c r="N33" s="91"/>
    </row>
    <row r="34" spans="7:14" x14ac:dyDescent="0.25">
      <c r="G34" s="91" t="s">
        <v>158</v>
      </c>
      <c r="J34" s="68" t="s">
        <v>368</v>
      </c>
      <c r="K34" s="70">
        <v>15</v>
      </c>
      <c r="L34" s="69">
        <v>30</v>
      </c>
      <c r="M34" s="71"/>
    </row>
    <row r="35" spans="7:14" ht="15.75" thickBot="1" x14ac:dyDescent="0.3">
      <c r="G35" s="91" t="s">
        <v>159</v>
      </c>
      <c r="J35" s="209"/>
      <c r="K35" s="210"/>
      <c r="L35" s="210"/>
      <c r="M35" s="211"/>
    </row>
    <row r="36" spans="7:14" ht="15.75" thickTop="1" x14ac:dyDescent="0.25">
      <c r="G36" s="91" t="s">
        <v>160</v>
      </c>
      <c r="J36" s="68" t="s">
        <v>380</v>
      </c>
      <c r="K36" s="70">
        <v>15</v>
      </c>
      <c r="L36" s="69"/>
      <c r="M36" s="71"/>
    </row>
    <row r="37" spans="7:14" ht="15.75" thickBot="1" x14ac:dyDescent="0.3">
      <c r="G37" s="91" t="s">
        <v>161</v>
      </c>
      <c r="J37" s="209"/>
      <c r="K37" s="210"/>
      <c r="L37" s="210"/>
      <c r="M37" s="211"/>
    </row>
    <row r="38" spans="7:14" ht="15.75" thickTop="1" x14ac:dyDescent="0.25">
      <c r="G38" s="91" t="s">
        <v>162</v>
      </c>
    </row>
    <row r="39" spans="7:14" x14ac:dyDescent="0.25">
      <c r="G39" s="91" t="s">
        <v>163</v>
      </c>
    </row>
    <row r="40" spans="7:14" x14ac:dyDescent="0.25">
      <c r="G40" s="91" t="s">
        <v>164</v>
      </c>
    </row>
    <row r="41" spans="7:14" ht="15.75" customHeight="1" x14ac:dyDescent="0.25">
      <c r="G41" s="91" t="s">
        <v>165</v>
      </c>
      <c r="J41" s="36"/>
    </row>
    <row r="42" spans="7:14" ht="15.75" customHeight="1" x14ac:dyDescent="0.25">
      <c r="G42" s="91" t="s">
        <v>166</v>
      </c>
      <c r="J42" s="36"/>
    </row>
    <row r="43" spans="7:14" x14ac:dyDescent="0.25">
      <c r="G43" s="91" t="s">
        <v>167</v>
      </c>
      <c r="J43" s="36"/>
    </row>
    <row r="44" spans="7:14" x14ac:dyDescent="0.25">
      <c r="G44" s="91" t="s">
        <v>168</v>
      </c>
      <c r="J44" s="36"/>
    </row>
    <row r="45" spans="7:14" x14ac:dyDescent="0.25">
      <c r="G45" s="91" t="s">
        <v>169</v>
      </c>
      <c r="J45" s="36"/>
    </row>
    <row r="46" spans="7:14" x14ac:dyDescent="0.25">
      <c r="G46" s="91" t="s">
        <v>170</v>
      </c>
      <c r="J46" s="36"/>
    </row>
    <row r="47" spans="7:14" x14ac:dyDescent="0.25">
      <c r="G47" s="91" t="s">
        <v>171</v>
      </c>
      <c r="J47" s="36"/>
    </row>
    <row r="48" spans="7:14" x14ac:dyDescent="0.25">
      <c r="G48" s="91" t="s">
        <v>172</v>
      </c>
      <c r="J48" s="36"/>
    </row>
    <row r="49" spans="7:10" x14ac:dyDescent="0.25">
      <c r="G49" s="91" t="s">
        <v>173</v>
      </c>
      <c r="J49" s="36"/>
    </row>
    <row r="50" spans="7:10" x14ac:dyDescent="0.25">
      <c r="G50" s="91" t="s">
        <v>174</v>
      </c>
      <c r="J50" s="36"/>
    </row>
    <row r="51" spans="7:10" x14ac:dyDescent="0.25">
      <c r="G51" s="91" t="s">
        <v>175</v>
      </c>
      <c r="J51" s="36"/>
    </row>
    <row r="52" spans="7:10" x14ac:dyDescent="0.25">
      <c r="G52" s="91" t="s">
        <v>176</v>
      </c>
      <c r="J52" s="36"/>
    </row>
    <row r="53" spans="7:10" x14ac:dyDescent="0.25">
      <c r="G53" s="91" t="s">
        <v>103</v>
      </c>
      <c r="J53" s="36"/>
    </row>
    <row r="54" spans="7:10" x14ac:dyDescent="0.25">
      <c r="G54" s="91" t="s">
        <v>64</v>
      </c>
      <c r="J54" s="36"/>
    </row>
    <row r="55" spans="7:10" x14ac:dyDescent="0.25">
      <c r="G55" s="91" t="s">
        <v>177</v>
      </c>
      <c r="J55" s="36"/>
    </row>
    <row r="56" spans="7:10" x14ac:dyDescent="0.25">
      <c r="G56" s="91" t="s">
        <v>178</v>
      </c>
      <c r="J56" s="36"/>
    </row>
    <row r="57" spans="7:10" x14ac:dyDescent="0.25">
      <c r="G57" s="91" t="s">
        <v>179</v>
      </c>
    </row>
    <row r="58" spans="7:10" x14ac:dyDescent="0.25">
      <c r="G58" s="91" t="s">
        <v>180</v>
      </c>
    </row>
    <row r="59" spans="7:10" x14ac:dyDescent="0.25">
      <c r="G59" s="91" t="s">
        <v>181</v>
      </c>
    </row>
    <row r="60" spans="7:10" x14ac:dyDescent="0.25">
      <c r="G60" s="91" t="s">
        <v>182</v>
      </c>
    </row>
    <row r="61" spans="7:10" x14ac:dyDescent="0.25">
      <c r="G61" s="91" t="s">
        <v>183</v>
      </c>
    </row>
    <row r="62" spans="7:10" x14ac:dyDescent="0.25">
      <c r="G62" s="91" t="s">
        <v>184</v>
      </c>
    </row>
    <row r="63" spans="7:10" x14ac:dyDescent="0.25">
      <c r="G63" s="91" t="s">
        <v>185</v>
      </c>
    </row>
    <row r="64" spans="7:10" x14ac:dyDescent="0.25">
      <c r="G64" s="91" t="s">
        <v>186</v>
      </c>
    </row>
    <row r="65" spans="7:7" x14ac:dyDescent="0.25">
      <c r="G65" s="91" t="s">
        <v>187</v>
      </c>
    </row>
    <row r="66" spans="7:7" x14ac:dyDescent="0.25">
      <c r="G66" s="91" t="s">
        <v>188</v>
      </c>
    </row>
    <row r="67" spans="7:7" x14ac:dyDescent="0.25">
      <c r="G67" s="91" t="s">
        <v>189</v>
      </c>
    </row>
    <row r="68" spans="7:7" x14ac:dyDescent="0.25">
      <c r="G68" s="91" t="s">
        <v>190</v>
      </c>
    </row>
    <row r="69" spans="7:7" x14ac:dyDescent="0.25">
      <c r="G69" s="91" t="s">
        <v>191</v>
      </c>
    </row>
    <row r="70" spans="7:7" x14ac:dyDescent="0.25">
      <c r="G70" s="91" t="s">
        <v>192</v>
      </c>
    </row>
    <row r="71" spans="7:7" x14ac:dyDescent="0.25">
      <c r="G71" s="91" t="s">
        <v>193</v>
      </c>
    </row>
    <row r="72" spans="7:7" x14ac:dyDescent="0.25">
      <c r="G72" s="91" t="s">
        <v>194</v>
      </c>
    </row>
    <row r="73" spans="7:7" x14ac:dyDescent="0.25">
      <c r="G73" s="91" t="s">
        <v>195</v>
      </c>
    </row>
    <row r="74" spans="7:7" x14ac:dyDescent="0.25">
      <c r="G74" s="91" t="s">
        <v>196</v>
      </c>
    </row>
    <row r="75" spans="7:7" x14ac:dyDescent="0.25">
      <c r="G75" s="91" t="s">
        <v>197</v>
      </c>
    </row>
    <row r="76" spans="7:7" x14ac:dyDescent="0.25">
      <c r="G76" s="91" t="s">
        <v>198</v>
      </c>
    </row>
    <row r="77" spans="7:7" x14ac:dyDescent="0.25">
      <c r="G77" s="91" t="s">
        <v>199</v>
      </c>
    </row>
    <row r="78" spans="7:7" x14ac:dyDescent="0.25">
      <c r="G78" s="91" t="s">
        <v>200</v>
      </c>
    </row>
    <row r="79" spans="7:7" x14ac:dyDescent="0.25">
      <c r="G79" s="91" t="s">
        <v>201</v>
      </c>
    </row>
    <row r="80" spans="7:7" x14ac:dyDescent="0.25">
      <c r="G80" s="91" t="s">
        <v>202</v>
      </c>
    </row>
    <row r="81" spans="7:12" x14ac:dyDescent="0.25">
      <c r="G81" s="91" t="s">
        <v>203</v>
      </c>
    </row>
    <row r="82" spans="7:12" x14ac:dyDescent="0.25">
      <c r="G82" s="91" t="s">
        <v>204</v>
      </c>
    </row>
    <row r="83" spans="7:12" x14ac:dyDescent="0.25">
      <c r="G83" s="91" t="s">
        <v>205</v>
      </c>
    </row>
    <row r="84" spans="7:12" x14ac:dyDescent="0.25">
      <c r="G84" s="91" t="s">
        <v>206</v>
      </c>
    </row>
    <row r="85" spans="7:12" x14ac:dyDescent="0.25">
      <c r="G85" s="91" t="s">
        <v>207</v>
      </c>
    </row>
    <row r="86" spans="7:12" x14ac:dyDescent="0.25">
      <c r="G86" s="91" t="s">
        <v>208</v>
      </c>
    </row>
    <row r="87" spans="7:12" x14ac:dyDescent="0.25">
      <c r="G87" s="91" t="s">
        <v>209</v>
      </c>
    </row>
    <row r="88" spans="7:12" x14ac:dyDescent="0.25">
      <c r="G88" s="91" t="s">
        <v>210</v>
      </c>
    </row>
    <row r="89" spans="7:12" x14ac:dyDescent="0.25">
      <c r="G89" s="91" t="s">
        <v>211</v>
      </c>
      <c r="J89" s="36"/>
    </row>
    <row r="90" spans="7:12" x14ac:dyDescent="0.25">
      <c r="G90" s="91" t="s">
        <v>212</v>
      </c>
      <c r="J90" s="36"/>
      <c r="K90" s="54"/>
      <c r="L90" s="54"/>
    </row>
    <row r="91" spans="7:12" x14ac:dyDescent="0.25">
      <c r="G91" s="91" t="s">
        <v>213</v>
      </c>
      <c r="J91" s="36"/>
    </row>
    <row r="92" spans="7:12" x14ac:dyDescent="0.25">
      <c r="G92" s="91" t="s">
        <v>214</v>
      </c>
      <c r="J92" s="36"/>
      <c r="K92" s="36"/>
    </row>
    <row r="93" spans="7:12" x14ac:dyDescent="0.25">
      <c r="G93" s="91" t="s">
        <v>215</v>
      </c>
      <c r="J93" s="36"/>
      <c r="K93" s="36"/>
    </row>
    <row r="94" spans="7:12" x14ac:dyDescent="0.25">
      <c r="G94" s="91" t="s">
        <v>216</v>
      </c>
      <c r="J94" s="36"/>
      <c r="K94" s="36"/>
    </row>
    <row r="95" spans="7:12" x14ac:dyDescent="0.25">
      <c r="G95" s="91" t="s">
        <v>217</v>
      </c>
      <c r="J95" s="36"/>
      <c r="K95" s="36"/>
    </row>
    <row r="96" spans="7:12" x14ac:dyDescent="0.25">
      <c r="G96" s="91" t="s">
        <v>218</v>
      </c>
      <c r="J96" s="36"/>
      <c r="K96" s="36"/>
    </row>
    <row r="97" spans="7:11" x14ac:dyDescent="0.25">
      <c r="G97" s="91" t="s">
        <v>219</v>
      </c>
      <c r="J97" s="36"/>
      <c r="K97" s="36"/>
    </row>
    <row r="98" spans="7:11" x14ac:dyDescent="0.25">
      <c r="G98" s="91" t="s">
        <v>220</v>
      </c>
      <c r="J98" s="36"/>
      <c r="K98" s="36"/>
    </row>
    <row r="99" spans="7:11" x14ac:dyDescent="0.25">
      <c r="G99" s="91" t="s">
        <v>221</v>
      </c>
      <c r="J99" s="36"/>
      <c r="K99" s="36"/>
    </row>
    <row r="100" spans="7:11" x14ac:dyDescent="0.25">
      <c r="G100" s="91" t="s">
        <v>222</v>
      </c>
      <c r="J100" s="36"/>
      <c r="K100" s="36"/>
    </row>
    <row r="101" spans="7:11" x14ac:dyDescent="0.25">
      <c r="G101" s="91" t="s">
        <v>223</v>
      </c>
      <c r="J101" s="36"/>
      <c r="K101" s="36"/>
    </row>
    <row r="102" spans="7:11" x14ac:dyDescent="0.25">
      <c r="G102" s="91" t="s">
        <v>224</v>
      </c>
      <c r="J102" s="36"/>
      <c r="K102" s="36"/>
    </row>
    <row r="103" spans="7:11" x14ac:dyDescent="0.25">
      <c r="G103" s="91" t="s">
        <v>225</v>
      </c>
      <c r="J103" s="36"/>
      <c r="K103" s="36"/>
    </row>
    <row r="104" spans="7:11" x14ac:dyDescent="0.25">
      <c r="G104" s="91" t="s">
        <v>226</v>
      </c>
      <c r="J104" s="36"/>
      <c r="K104" s="36"/>
    </row>
    <row r="105" spans="7:11" x14ac:dyDescent="0.25">
      <c r="G105" s="91" t="s">
        <v>227</v>
      </c>
      <c r="J105" s="36"/>
      <c r="K105" s="36"/>
    </row>
    <row r="106" spans="7:11" x14ac:dyDescent="0.25">
      <c r="G106" s="91" t="s">
        <v>66</v>
      </c>
      <c r="J106" s="36"/>
      <c r="K106" s="36"/>
    </row>
    <row r="107" spans="7:11" x14ac:dyDescent="0.25">
      <c r="G107" s="91" t="s">
        <v>228</v>
      </c>
      <c r="J107" s="36"/>
      <c r="K107" s="36"/>
    </row>
    <row r="108" spans="7:11" x14ac:dyDescent="0.25">
      <c r="G108" s="91" t="s">
        <v>229</v>
      </c>
      <c r="J108" s="36"/>
      <c r="K108" s="36"/>
    </row>
    <row r="109" spans="7:11" x14ac:dyDescent="0.25">
      <c r="G109" s="91" t="s">
        <v>230</v>
      </c>
      <c r="J109" s="36"/>
      <c r="K109" s="36"/>
    </row>
    <row r="110" spans="7:11" x14ac:dyDescent="0.25">
      <c r="G110" s="91" t="s">
        <v>231</v>
      </c>
      <c r="J110" s="36"/>
      <c r="K110" s="36"/>
    </row>
    <row r="111" spans="7:11" x14ac:dyDescent="0.25">
      <c r="G111" s="91" t="s">
        <v>232</v>
      </c>
      <c r="J111" s="36"/>
      <c r="K111" s="36"/>
    </row>
    <row r="112" spans="7:11" x14ac:dyDescent="0.25">
      <c r="G112" s="91" t="s">
        <v>233</v>
      </c>
      <c r="J112" s="36"/>
      <c r="K112" s="36"/>
    </row>
    <row r="113" spans="7:11" x14ac:dyDescent="0.25">
      <c r="G113" s="91" t="s">
        <v>234</v>
      </c>
      <c r="J113" s="36"/>
      <c r="K113" s="36"/>
    </row>
    <row r="114" spans="7:11" x14ac:dyDescent="0.25">
      <c r="G114" s="91" t="s">
        <v>235</v>
      </c>
      <c r="J114" s="36"/>
      <c r="K114" s="36"/>
    </row>
    <row r="115" spans="7:11" x14ac:dyDescent="0.25">
      <c r="G115" s="91" t="s">
        <v>236</v>
      </c>
      <c r="J115" s="36"/>
      <c r="K115" s="36"/>
    </row>
    <row r="116" spans="7:11" x14ac:dyDescent="0.25">
      <c r="G116" s="91" t="s">
        <v>237</v>
      </c>
      <c r="J116" s="36"/>
      <c r="K116" s="36"/>
    </row>
    <row r="117" spans="7:11" x14ac:dyDescent="0.25">
      <c r="G117" s="91" t="s">
        <v>238</v>
      </c>
      <c r="J117" s="36"/>
      <c r="K117" s="36"/>
    </row>
    <row r="118" spans="7:11" x14ac:dyDescent="0.25">
      <c r="G118" s="91" t="s">
        <v>239</v>
      </c>
      <c r="J118" s="36"/>
      <c r="K118" s="36"/>
    </row>
    <row r="119" spans="7:11" x14ac:dyDescent="0.25">
      <c r="G119" s="91" t="s">
        <v>240</v>
      </c>
      <c r="J119" s="36"/>
      <c r="K119" s="36"/>
    </row>
    <row r="120" spans="7:11" x14ac:dyDescent="0.25">
      <c r="G120" s="91" t="s">
        <v>241</v>
      </c>
      <c r="J120" s="36"/>
      <c r="K120" s="36"/>
    </row>
    <row r="121" spans="7:11" x14ac:dyDescent="0.25">
      <c r="G121" s="91" t="s">
        <v>242</v>
      </c>
      <c r="K121" s="36"/>
    </row>
    <row r="122" spans="7:11" x14ac:dyDescent="0.25">
      <c r="G122" s="91" t="s">
        <v>243</v>
      </c>
      <c r="K122" s="36"/>
    </row>
    <row r="123" spans="7:11" x14ac:dyDescent="0.25">
      <c r="G123" s="91" t="s">
        <v>244</v>
      </c>
      <c r="K123" s="36"/>
    </row>
    <row r="124" spans="7:11" x14ac:dyDescent="0.25">
      <c r="G124" s="91" t="s">
        <v>245</v>
      </c>
      <c r="K124" s="36"/>
    </row>
    <row r="125" spans="7:11" x14ac:dyDescent="0.25">
      <c r="G125" s="91" t="s">
        <v>246</v>
      </c>
      <c r="K125" s="36"/>
    </row>
    <row r="126" spans="7:11" x14ac:dyDescent="0.25">
      <c r="G126" s="91" t="s">
        <v>247</v>
      </c>
      <c r="K126" s="36"/>
    </row>
    <row r="127" spans="7:11" x14ac:dyDescent="0.25">
      <c r="G127" s="91" t="s">
        <v>248</v>
      </c>
      <c r="K127" s="36"/>
    </row>
    <row r="128" spans="7:11" x14ac:dyDescent="0.25">
      <c r="G128" s="91" t="s">
        <v>249</v>
      </c>
      <c r="K128" s="36"/>
    </row>
    <row r="129" spans="7:11" x14ac:dyDescent="0.25">
      <c r="G129" s="91" t="s">
        <v>250</v>
      </c>
      <c r="K129" s="36"/>
    </row>
    <row r="130" spans="7:11" x14ac:dyDescent="0.25">
      <c r="G130" s="91" t="s">
        <v>251</v>
      </c>
      <c r="K130" s="36"/>
    </row>
    <row r="131" spans="7:11" x14ac:dyDescent="0.25">
      <c r="G131" s="91" t="s">
        <v>252</v>
      </c>
      <c r="K131" s="36"/>
    </row>
    <row r="132" spans="7:11" x14ac:dyDescent="0.25">
      <c r="G132" s="91" t="s">
        <v>253</v>
      </c>
      <c r="K132" s="36"/>
    </row>
    <row r="133" spans="7:11" x14ac:dyDescent="0.25">
      <c r="G133" s="91" t="s">
        <v>254</v>
      </c>
      <c r="K133" s="36"/>
    </row>
    <row r="134" spans="7:11" x14ac:dyDescent="0.25">
      <c r="G134" s="91" t="s">
        <v>255</v>
      </c>
      <c r="K134" s="36"/>
    </row>
    <row r="135" spans="7:11" x14ac:dyDescent="0.25">
      <c r="G135" s="91" t="s">
        <v>256</v>
      </c>
      <c r="K135" s="36"/>
    </row>
    <row r="136" spans="7:11" x14ac:dyDescent="0.25">
      <c r="G136" s="91" t="s">
        <v>257</v>
      </c>
      <c r="K136" s="36"/>
    </row>
    <row r="137" spans="7:11" x14ac:dyDescent="0.25">
      <c r="G137" s="91" t="s">
        <v>258</v>
      </c>
      <c r="J137" s="36"/>
      <c r="K137" s="36"/>
    </row>
    <row r="138" spans="7:11" x14ac:dyDescent="0.25">
      <c r="G138" s="91" t="s">
        <v>259</v>
      </c>
      <c r="J138" s="36"/>
      <c r="K138" s="36"/>
    </row>
    <row r="139" spans="7:11" x14ac:dyDescent="0.25">
      <c r="G139" s="91" t="s">
        <v>260</v>
      </c>
      <c r="J139" s="36"/>
      <c r="K139" s="36"/>
    </row>
    <row r="140" spans="7:11" x14ac:dyDescent="0.25">
      <c r="G140" s="91" t="s">
        <v>261</v>
      </c>
      <c r="J140" s="36"/>
      <c r="K140" s="36"/>
    </row>
    <row r="141" spans="7:11" x14ac:dyDescent="0.25">
      <c r="G141" s="91" t="s">
        <v>262</v>
      </c>
      <c r="J141" s="36"/>
      <c r="K141" s="36"/>
    </row>
    <row r="142" spans="7:11" x14ac:dyDescent="0.25">
      <c r="G142" s="91" t="s">
        <v>263</v>
      </c>
      <c r="J142" s="36"/>
      <c r="K142" s="36"/>
    </row>
    <row r="143" spans="7:11" x14ac:dyDescent="0.25">
      <c r="G143" s="91" t="s">
        <v>264</v>
      </c>
      <c r="J143" s="36"/>
      <c r="K143" s="36"/>
    </row>
    <row r="144" spans="7:11" x14ac:dyDescent="0.25">
      <c r="G144" s="91" t="s">
        <v>265</v>
      </c>
      <c r="J144" s="36"/>
      <c r="K144" s="36"/>
    </row>
    <row r="145" spans="7:11" x14ac:dyDescent="0.25">
      <c r="G145" s="91" t="s">
        <v>266</v>
      </c>
      <c r="J145" s="36"/>
      <c r="K145" s="36"/>
    </row>
    <row r="146" spans="7:11" x14ac:dyDescent="0.25">
      <c r="G146" s="91" t="s">
        <v>67</v>
      </c>
      <c r="J146" s="36"/>
      <c r="K146" s="36"/>
    </row>
    <row r="147" spans="7:11" x14ac:dyDescent="0.25">
      <c r="G147" s="91" t="s">
        <v>267</v>
      </c>
      <c r="J147" s="36"/>
      <c r="K147" s="36"/>
    </row>
    <row r="148" spans="7:11" x14ac:dyDescent="0.25">
      <c r="G148" s="91" t="s">
        <v>268</v>
      </c>
      <c r="J148" s="36"/>
      <c r="K148" s="36"/>
    </row>
    <row r="149" spans="7:11" x14ac:dyDescent="0.25">
      <c r="G149" s="91" t="s">
        <v>269</v>
      </c>
      <c r="J149" s="36"/>
      <c r="K149" s="36"/>
    </row>
    <row r="150" spans="7:11" x14ac:dyDescent="0.25">
      <c r="G150" s="91" t="s">
        <v>270</v>
      </c>
      <c r="J150" s="36"/>
      <c r="K150" s="36"/>
    </row>
    <row r="151" spans="7:11" x14ac:dyDescent="0.25">
      <c r="G151" s="91" t="s">
        <v>271</v>
      </c>
      <c r="J151" s="36"/>
      <c r="K151" s="36"/>
    </row>
    <row r="152" spans="7:11" x14ac:dyDescent="0.25">
      <c r="G152" s="91" t="s">
        <v>272</v>
      </c>
      <c r="J152" s="36"/>
      <c r="K152" s="36"/>
    </row>
    <row r="153" spans="7:11" x14ac:dyDescent="0.25">
      <c r="G153" s="91" t="s">
        <v>273</v>
      </c>
      <c r="K153" s="36"/>
    </row>
    <row r="154" spans="7:11" x14ac:dyDescent="0.25">
      <c r="G154" s="91" t="s">
        <v>274</v>
      </c>
      <c r="K154" s="36"/>
    </row>
    <row r="155" spans="7:11" x14ac:dyDescent="0.25">
      <c r="G155" s="91" t="s">
        <v>275</v>
      </c>
      <c r="K155" s="36"/>
    </row>
    <row r="156" spans="7:11" x14ac:dyDescent="0.25">
      <c r="G156" s="91" t="s">
        <v>276</v>
      </c>
      <c r="K156" s="36"/>
    </row>
    <row r="157" spans="7:11" x14ac:dyDescent="0.25">
      <c r="G157" s="91" t="s">
        <v>277</v>
      </c>
      <c r="K157" s="36"/>
    </row>
    <row r="158" spans="7:11" x14ac:dyDescent="0.25">
      <c r="G158" s="91" t="s">
        <v>278</v>
      </c>
      <c r="K158" s="36"/>
    </row>
    <row r="159" spans="7:11" x14ac:dyDescent="0.25">
      <c r="G159" s="91" t="s">
        <v>279</v>
      </c>
      <c r="K159" s="36"/>
    </row>
    <row r="160" spans="7:11" x14ac:dyDescent="0.25">
      <c r="G160" s="91" t="s">
        <v>280</v>
      </c>
      <c r="K160" s="36"/>
    </row>
    <row r="161" spans="7:11" x14ac:dyDescent="0.25">
      <c r="G161" s="91" t="s">
        <v>281</v>
      </c>
      <c r="K161" s="36"/>
    </row>
    <row r="162" spans="7:11" x14ac:dyDescent="0.25">
      <c r="G162" s="91" t="s">
        <v>282</v>
      </c>
      <c r="K162" s="36"/>
    </row>
    <row r="163" spans="7:11" x14ac:dyDescent="0.25">
      <c r="G163" s="91" t="s">
        <v>283</v>
      </c>
      <c r="K163" s="36"/>
    </row>
    <row r="164" spans="7:11" x14ac:dyDescent="0.25">
      <c r="G164" s="91" t="s">
        <v>284</v>
      </c>
      <c r="K164" s="36"/>
    </row>
    <row r="165" spans="7:11" x14ac:dyDescent="0.25">
      <c r="G165" s="91" t="s">
        <v>285</v>
      </c>
      <c r="K165" s="36"/>
    </row>
    <row r="166" spans="7:11" x14ac:dyDescent="0.25">
      <c r="G166" s="91" t="s">
        <v>286</v>
      </c>
      <c r="K166" s="36"/>
    </row>
    <row r="167" spans="7:11" x14ac:dyDescent="0.25">
      <c r="G167" s="91" t="s">
        <v>68</v>
      </c>
      <c r="K167" s="36"/>
    </row>
    <row r="168" spans="7:11" x14ac:dyDescent="0.25">
      <c r="G168" s="91" t="s">
        <v>287</v>
      </c>
      <c r="K168" s="36"/>
    </row>
    <row r="169" spans="7:11" x14ac:dyDescent="0.25">
      <c r="G169" s="91" t="s">
        <v>288</v>
      </c>
      <c r="K169" s="36"/>
    </row>
    <row r="170" spans="7:11" x14ac:dyDescent="0.25">
      <c r="G170" s="91" t="s">
        <v>289</v>
      </c>
      <c r="K170" s="36"/>
    </row>
    <row r="171" spans="7:11" x14ac:dyDescent="0.25">
      <c r="G171" s="91" t="s">
        <v>290</v>
      </c>
      <c r="K171" s="36"/>
    </row>
    <row r="172" spans="7:11" x14ac:dyDescent="0.25">
      <c r="G172" s="91" t="s">
        <v>291</v>
      </c>
      <c r="K172" s="36"/>
    </row>
    <row r="173" spans="7:11" x14ac:dyDescent="0.25">
      <c r="G173" s="91" t="s">
        <v>292</v>
      </c>
      <c r="K173" s="36"/>
    </row>
    <row r="174" spans="7:11" x14ac:dyDescent="0.25">
      <c r="G174" s="91" t="s">
        <v>293</v>
      </c>
      <c r="K174" s="36"/>
    </row>
    <row r="175" spans="7:11" x14ac:dyDescent="0.25">
      <c r="G175" s="91" t="s">
        <v>294</v>
      </c>
      <c r="K175" s="36"/>
    </row>
    <row r="176" spans="7:11" x14ac:dyDescent="0.25">
      <c r="G176" s="91" t="s">
        <v>295</v>
      </c>
      <c r="K176" s="36"/>
    </row>
    <row r="177" spans="7:11" x14ac:dyDescent="0.25">
      <c r="G177" s="91" t="s">
        <v>296</v>
      </c>
      <c r="K177" s="36"/>
    </row>
    <row r="178" spans="7:11" x14ac:dyDescent="0.25">
      <c r="G178" s="91" t="s">
        <v>297</v>
      </c>
      <c r="K178" s="36"/>
    </row>
    <row r="179" spans="7:11" x14ac:dyDescent="0.25">
      <c r="G179" s="91" t="s">
        <v>298</v>
      </c>
      <c r="K179" s="36"/>
    </row>
    <row r="180" spans="7:11" x14ac:dyDescent="0.25">
      <c r="G180" s="91" t="s">
        <v>299</v>
      </c>
      <c r="K180" s="36"/>
    </row>
    <row r="181" spans="7:11" x14ac:dyDescent="0.25">
      <c r="G181" s="91" t="s">
        <v>300</v>
      </c>
      <c r="K181" s="36"/>
    </row>
    <row r="182" spans="7:11" x14ac:dyDescent="0.25">
      <c r="G182" s="91" t="s">
        <v>301</v>
      </c>
      <c r="K182" s="36"/>
    </row>
    <row r="183" spans="7:11" x14ac:dyDescent="0.25">
      <c r="G183" s="91" t="s">
        <v>302</v>
      </c>
      <c r="K183" s="36"/>
    </row>
    <row r="184" spans="7:11" x14ac:dyDescent="0.25">
      <c r="G184" s="91" t="s">
        <v>303</v>
      </c>
      <c r="K184" s="36"/>
    </row>
    <row r="185" spans="7:11" x14ac:dyDescent="0.25">
      <c r="G185" s="91" t="s">
        <v>304</v>
      </c>
      <c r="K185" s="36"/>
    </row>
    <row r="186" spans="7:11" x14ac:dyDescent="0.25">
      <c r="G186" s="91" t="s">
        <v>305</v>
      </c>
      <c r="K186" s="36"/>
    </row>
    <row r="187" spans="7:11" x14ac:dyDescent="0.25">
      <c r="G187" s="91" t="s">
        <v>306</v>
      </c>
      <c r="K187" s="36"/>
    </row>
    <row r="188" spans="7:11" x14ac:dyDescent="0.25">
      <c r="G188" s="91" t="s">
        <v>307</v>
      </c>
      <c r="K188" s="36"/>
    </row>
    <row r="189" spans="7:11" x14ac:dyDescent="0.25">
      <c r="G189" s="91" t="s">
        <v>308</v>
      </c>
      <c r="K189" s="36"/>
    </row>
    <row r="190" spans="7:11" x14ac:dyDescent="0.25">
      <c r="G190" s="91" t="s">
        <v>309</v>
      </c>
      <c r="K190" s="36"/>
    </row>
    <row r="191" spans="7:11" x14ac:dyDescent="0.25">
      <c r="G191" s="91" t="s">
        <v>310</v>
      </c>
      <c r="K191" s="36"/>
    </row>
    <row r="192" spans="7:11" x14ac:dyDescent="0.25">
      <c r="G192" s="91" t="s">
        <v>311</v>
      </c>
    </row>
    <row r="193" spans="2:7" x14ac:dyDescent="0.25">
      <c r="G193" s="91" t="s">
        <v>312</v>
      </c>
    </row>
    <row r="194" spans="2:7" x14ac:dyDescent="0.25">
      <c r="G194" s="91" t="s">
        <v>313</v>
      </c>
    </row>
    <row r="195" spans="2:7" x14ac:dyDescent="0.25">
      <c r="G195" s="91" t="s">
        <v>314</v>
      </c>
    </row>
    <row r="196" spans="2:7" x14ac:dyDescent="0.25">
      <c r="G196" s="91" t="s">
        <v>315</v>
      </c>
    </row>
    <row r="197" spans="2:7" x14ac:dyDescent="0.25">
      <c r="G197" s="91" t="s">
        <v>316</v>
      </c>
    </row>
    <row r="198" spans="2:7" x14ac:dyDescent="0.25">
      <c r="G198" s="91" t="s">
        <v>317</v>
      </c>
    </row>
    <row r="199" spans="2:7" x14ac:dyDescent="0.25">
      <c r="G199" s="91" t="s">
        <v>318</v>
      </c>
    </row>
    <row r="200" spans="2:7" x14ac:dyDescent="0.25">
      <c r="G200" s="91" t="s">
        <v>319</v>
      </c>
    </row>
    <row r="201" spans="2:7" x14ac:dyDescent="0.25">
      <c r="G201" s="91" t="s">
        <v>320</v>
      </c>
    </row>
    <row r="202" spans="2:7" x14ac:dyDescent="0.25">
      <c r="G202" s="91" t="s">
        <v>321</v>
      </c>
    </row>
    <row r="203" spans="2:7" x14ac:dyDescent="0.25">
      <c r="G203" s="91" t="s">
        <v>322</v>
      </c>
    </row>
    <row r="204" spans="2:7" x14ac:dyDescent="0.25">
      <c r="G204" s="91" t="s">
        <v>323</v>
      </c>
    </row>
    <row r="205" spans="2:7" x14ac:dyDescent="0.25">
      <c r="G205" s="91" t="s">
        <v>324</v>
      </c>
    </row>
    <row r="206" spans="2:7" x14ac:dyDescent="0.25">
      <c r="G206" s="91" t="s">
        <v>325</v>
      </c>
    </row>
    <row r="207" spans="2:7" x14ac:dyDescent="0.25">
      <c r="G207" s="91" t="s">
        <v>326</v>
      </c>
    </row>
    <row r="208" spans="2:7" x14ac:dyDescent="0.25">
      <c r="B208" s="84"/>
      <c r="C208" s="84" t="s">
        <v>117</v>
      </c>
      <c r="G208" s="91" t="s">
        <v>327</v>
      </c>
    </row>
    <row r="209" spans="1:7" x14ac:dyDescent="0.25">
      <c r="A209" s="84" t="s">
        <v>116</v>
      </c>
      <c r="B209" s="75"/>
      <c r="C209" t="s">
        <v>115</v>
      </c>
      <c r="G209" s="75" t="s">
        <v>62</v>
      </c>
    </row>
    <row r="210" spans="1:7" x14ac:dyDescent="0.25">
      <c r="A210" s="75">
        <v>1</v>
      </c>
      <c r="B210" s="75"/>
      <c r="G210" s="75" t="s">
        <v>63</v>
      </c>
    </row>
    <row r="211" spans="1:7" x14ac:dyDescent="0.25">
      <c r="A211" s="75"/>
      <c r="B211" s="75"/>
      <c r="G211" s="75" t="s">
        <v>100</v>
      </c>
    </row>
    <row r="212" spans="1:7" x14ac:dyDescent="0.25">
      <c r="A212" s="75"/>
      <c r="B212" s="75"/>
      <c r="G212" s="75" t="s">
        <v>101</v>
      </c>
    </row>
    <row r="213" spans="1:7" x14ac:dyDescent="0.25">
      <c r="A213" s="75"/>
      <c r="B213" s="75"/>
    </row>
    <row r="214" spans="1:7" x14ac:dyDescent="0.25">
      <c r="A214" s="75"/>
      <c r="B214" s="75"/>
    </row>
    <row r="215" spans="1:7" x14ac:dyDescent="0.25">
      <c r="A215" s="75"/>
      <c r="B215" s="75"/>
      <c r="D215" s="84" t="s">
        <v>118</v>
      </c>
    </row>
    <row r="216" spans="1:7" x14ac:dyDescent="0.25">
      <c r="A216" s="75"/>
      <c r="B216" s="75"/>
    </row>
    <row r="217" spans="1:7" x14ac:dyDescent="0.25">
      <c r="A217" s="75"/>
      <c r="B217" s="75"/>
    </row>
    <row r="218" spans="1:7" x14ac:dyDescent="0.25">
      <c r="A218" s="75"/>
      <c r="B218" s="75"/>
    </row>
    <row r="219" spans="1:7" x14ac:dyDescent="0.25">
      <c r="A219" s="75"/>
      <c r="B219" s="75"/>
    </row>
    <row r="220" spans="1:7" x14ac:dyDescent="0.25">
      <c r="A220" s="75"/>
      <c r="B220" s="75"/>
    </row>
    <row r="221" spans="1:7" x14ac:dyDescent="0.25">
      <c r="A221" s="75"/>
    </row>
  </sheetData>
  <autoFilter ref="A2:G52"/>
  <sortState ref="A4:A18">
    <sortCondition ref="A3"/>
  </sortState>
  <dataConsolidate/>
  <customSheetViews>
    <customSheetView guid="{93D0CFC7-D959-4D83-A574-26ACCDBB9584}" hiddenRows="1" state="hidden" topLeftCell="E1">
      <selection activeCell="N7" sqref="N7"/>
      <pageMargins left="0.7" right="0.7" top="0.75" bottom="0.75" header="0.3" footer="0.3"/>
      <pageSetup paperSize="9" orientation="portrait"/>
    </customSheetView>
    <customSheetView guid="{E739C440-4E3F-4E66-A6A5-9B6BA507EFD5}" hiddenRows="1" state="hidden">
      <selection activeCell="B13" sqref="B13"/>
      <pageMargins left="0.7" right="0.7" top="0.75" bottom="0.75" header="0.3" footer="0.3"/>
      <pageSetup paperSize="9" orientation="portrait"/>
    </customSheetView>
    <customSheetView guid="{1EA9C84E-8D26-3643-8217-5529BAAD24A8}" hiddenRows="1" state="hidden">
      <selection activeCell="B13" sqref="B13"/>
      <pageMargins left="0.7" right="0.7" top="0.75" bottom="0.75" header="0.3" footer="0.3"/>
      <pageSetup paperSize="9" orientation="portrait"/>
    </customSheetView>
  </customSheetViews>
  <mergeCells count="3">
    <mergeCell ref="J26:M27"/>
    <mergeCell ref="J35:M35"/>
    <mergeCell ref="J37:M37"/>
  </mergeCells>
  <dataValidations count="2">
    <dataValidation type="list" allowBlank="1" showInputMessage="1" showErrorMessage="1" sqref="I7">
      <formula1>$J$2:$J$8</formula1>
    </dataValidation>
    <dataValidation type="list" allowBlank="1" showInputMessage="1" showErrorMessage="1" sqref="I8 I6">
      <formula1>$J$2:$J$15</formula1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43</vt:i4>
      </vt:variant>
    </vt:vector>
  </HeadingPairs>
  <TitlesOfParts>
    <vt:vector size="44" baseType="lpstr">
      <vt:lpstr>REGISTRATION</vt:lpstr>
      <vt:lpstr>A_D</vt:lpstr>
      <vt:lpstr>A_DATE</vt:lpstr>
      <vt:lpstr>A_F</vt:lpstr>
      <vt:lpstr>A_I</vt:lpstr>
      <vt:lpstr>BLANCO</vt:lpstr>
      <vt:lpstr>BON_TW</vt:lpstr>
      <vt:lpstr>CATEGORIA</vt:lpstr>
      <vt:lpstr>CODIGO</vt:lpstr>
      <vt:lpstr>CONTROL</vt:lpstr>
      <vt:lpstr>D_DATE</vt:lpstr>
      <vt:lpstr>ESP_DOB</vt:lpstr>
      <vt:lpstr>ESP_IND</vt:lpstr>
      <vt:lpstr>F_M</vt:lpstr>
      <vt:lpstr>FB</vt:lpstr>
      <vt:lpstr>H_D</vt:lpstr>
      <vt:lpstr>H_I</vt:lpstr>
      <vt:lpstr>HF</vt:lpstr>
      <vt:lpstr>hombres</vt:lpstr>
      <vt:lpstr>HOTELES</vt:lpstr>
      <vt:lpstr>M_D</vt:lpstr>
      <vt:lpstr>M_H</vt:lpstr>
      <vt:lpstr>M_I</vt:lpstr>
      <vt:lpstr>mujeres</vt:lpstr>
      <vt:lpstr>N_V</vt:lpstr>
      <vt:lpstr>noh</vt:lpstr>
      <vt:lpstr>ok</vt:lpstr>
      <vt:lpstr>PAGO</vt:lpstr>
      <vt:lpstr>PAISES</vt:lpstr>
      <vt:lpstr>PAQUETE</vt:lpstr>
      <vt:lpstr>PENSION</vt:lpstr>
      <vt:lpstr>peso</vt:lpstr>
      <vt:lpstr>PH</vt:lpstr>
      <vt:lpstr>PM</vt:lpstr>
      <vt:lpstr>PREGUNTA</vt:lpstr>
      <vt:lpstr>PV</vt:lpstr>
      <vt:lpstr>rdo</vt:lpstr>
      <vt:lpstr>room</vt:lpstr>
      <vt:lpstr>room1</vt:lpstr>
      <vt:lpstr>sex</vt:lpstr>
      <vt:lpstr>TIPO</vt:lpstr>
      <vt:lpstr>TIPO_FACTURA</vt:lpstr>
      <vt:lpstr>trip</vt:lpstr>
      <vt:lpstr>verde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Gon</cp:lastModifiedBy>
  <cp:lastPrinted>2015-07-10T08:59:45Z</cp:lastPrinted>
  <dcterms:created xsi:type="dcterms:W3CDTF">2014-04-01T12:11:54Z</dcterms:created>
  <dcterms:modified xsi:type="dcterms:W3CDTF">2016-07-14T22:02:44Z</dcterms:modified>
</cp:coreProperties>
</file>